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defaultThemeVersion="124226"/>
  <mc:AlternateContent xmlns:mc="http://schemas.openxmlformats.org/markup-compatibility/2006">
    <mc:Choice Requires="x15">
      <x15ac:absPath xmlns:x15ac="http://schemas.microsoft.com/office/spreadsheetml/2010/11/ac" url="https://idahogov-my.sharepoint.com/personal/brenden_meyet_isda_idaho_gov/Documents/Desktop/"/>
    </mc:Choice>
  </mc:AlternateContent>
  <xr:revisionPtr revIDLastSave="0" documentId="8_{5124CFFF-0906-47C7-8DD0-C5AACDBE66DA}" xr6:coauthVersionLast="47" xr6:coauthVersionMax="47" xr10:uidLastSave="{00000000-0000-0000-0000-000000000000}"/>
  <bookViews>
    <workbookView xWindow="-108" yWindow="-108" windowWidth="30936" windowHeight="16776" xr2:uid="{00000000-000D-0000-FFFF-FFFF00000000}"/>
  </bookViews>
  <sheets>
    <sheet name="Subaward Proposals" sheetId="2" r:id="rId1"/>
    <sheet name="Sheet1" sheetId="4" state="hidden" r:id="rId2"/>
    <sheet name="Variables" sheetId="3" state="veryHidden" r:id="rId3"/>
  </sheets>
  <definedNames>
    <definedName name="_Example" hidden="1">Variables!$B$1</definedName>
    <definedName name="_xlnm._FilterDatabase" localSheetId="1" hidden="1">Sheet1!$A$1:$D$57</definedName>
    <definedName name="_Look" hidden="1">Variables!$B$4</definedName>
    <definedName name="_Series" hidden="1">Variables!$B$3</definedName>
    <definedName name="_Shading" hidden="1">Variables!$B$2</definedName>
    <definedName name="DATA_01" hidden="1">'Subaward Proposals'!#REF!</definedName>
    <definedName name="DATA_02" hidden="1">'Subaward Proposals'!$J$7:$J$8</definedName>
    <definedName name="IntroPrintArea" hidden="1">#REF!</definedName>
    <definedName name="Look1Area">#REF!</definedName>
    <definedName name="Look2Area">#REF!</definedName>
    <definedName name="Look3Area">#REF!</definedName>
    <definedName name="Look4Area">#REF!</definedName>
    <definedName name="Look5Area">#REF!</definedName>
    <definedName name="_xlnm.Print_Area" localSheetId="0">'Subaward Proposals'!$C$2:$M$37</definedName>
    <definedName name="TemplatePrintArea">'Subaward Proposals'!$C$2:$J$30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 l="1"/>
  <c r="B15" i="2" l="1"/>
  <c r="D15" i="2" s="1"/>
  <c r="B34" i="2"/>
  <c r="D34" i="2" s="1"/>
  <c r="B33" i="2"/>
  <c r="D33" i="2" s="1"/>
  <c r="B32" i="2"/>
  <c r="D32" i="2" s="1"/>
  <c r="B31" i="2"/>
  <c r="D31" i="2" s="1"/>
  <c r="B30" i="2"/>
  <c r="D30" i="2" s="1"/>
  <c r="B29" i="2"/>
  <c r="D29" i="2" s="1"/>
  <c r="B38" i="2"/>
  <c r="B28" i="2"/>
  <c r="D28" i="2" s="1"/>
  <c r="B27" i="2"/>
  <c r="D27" i="2" s="1"/>
  <c r="B26" i="2"/>
  <c r="D26" i="2" s="1"/>
  <c r="B25" i="2"/>
  <c r="D25" i="2" s="1"/>
  <c r="B24" i="2"/>
  <c r="D24" i="2" s="1"/>
  <c r="B23" i="2"/>
  <c r="D23" i="2" s="1"/>
  <c r="B35" i="2"/>
  <c r="D35" i="2" s="1"/>
  <c r="B36" i="2"/>
  <c r="D36" i="2" s="1"/>
  <c r="B22" i="2"/>
  <c r="D22" i="2" s="1"/>
  <c r="B21" i="2"/>
  <c r="D21" i="2" s="1"/>
  <c r="B20" i="2"/>
  <c r="D20" i="2" s="1"/>
  <c r="B19" i="2"/>
  <c r="D19" i="2" s="1"/>
  <c r="B37" i="2"/>
  <c r="D37" i="2" s="1"/>
  <c r="B18" i="2"/>
  <c r="D18" i="2" s="1"/>
  <c r="B17" i="2"/>
  <c r="D17" i="2" s="1"/>
  <c r="B16" i="2"/>
  <c r="D16" i="2" s="1"/>
  <c r="B14" i="2"/>
  <c r="D14" i="2" s="1"/>
  <c r="B39" i="2" l="1"/>
  <c r="D38" i="2"/>
  <c r="H7" i="2"/>
  <c r="H5" i="2"/>
  <c r="B40" i="2" l="1"/>
  <c r="D39" i="2"/>
  <c r="B41" i="2" l="1"/>
  <c r="D40" i="2"/>
  <c r="B42" i="2" l="1"/>
  <c r="B43" i="2" l="1"/>
  <c r="B44" i="2" l="1"/>
  <c r="B45" i="2" l="1"/>
  <c r="B46" i="2" l="1"/>
  <c r="B47" i="2" l="1"/>
  <c r="B48" i="2" l="1"/>
  <c r="B49" i="2" l="1"/>
  <c r="B50" i="2" l="1"/>
  <c r="B51" i="2" l="1"/>
  <c r="B52" i="2" l="1"/>
  <c r="B53" i="2" l="1"/>
  <c r="B54" i="2" l="1"/>
  <c r="B55" i="2" l="1"/>
  <c r="B56" i="2" l="1"/>
  <c r="B57" i="2" l="1"/>
  <c r="B58" i="2" l="1"/>
  <c r="B59" i="2" l="1"/>
  <c r="B60" i="2" l="1"/>
  <c r="B61" i="2" l="1"/>
  <c r="B62" i="2" l="1"/>
  <c r="B63" i="2" l="1"/>
  <c r="B64" i="2" l="1"/>
  <c r="B65" i="2" l="1"/>
  <c r="B66" i="2" l="1"/>
  <c r="B67" i="2" l="1"/>
  <c r="B68" i="2" l="1"/>
  <c r="B69" i="2" l="1"/>
  <c r="B70" i="2" l="1"/>
  <c r="B71" i="2" l="1"/>
  <c r="B72" i="2" l="1"/>
  <c r="B73" i="2" l="1"/>
  <c r="B74" i="2" l="1"/>
  <c r="B75" i="2" l="1"/>
  <c r="B76" i="2" l="1"/>
  <c r="B77" i="2" l="1"/>
  <c r="B78" i="2" l="1"/>
  <c r="B79" i="2" l="1"/>
  <c r="B80" i="2" l="1"/>
  <c r="B81" i="2" l="1"/>
  <c r="B82" i="2" l="1"/>
  <c r="B83" i="2" l="1"/>
  <c r="B84" i="2" l="1"/>
  <c r="B85" i="2" l="1"/>
  <c r="B86" i="2" l="1"/>
  <c r="B87" i="2" l="1"/>
  <c r="B88" i="2" l="1"/>
  <c r="B89" i="2" l="1"/>
  <c r="B90" i="2" l="1"/>
  <c r="B91" i="2" l="1"/>
  <c r="B92" i="2" l="1"/>
  <c r="B93" i="2" l="1"/>
  <c r="B94" i="2" l="1"/>
  <c r="B95" i="2" l="1"/>
  <c r="B96" i="2" l="1"/>
  <c r="B97" i="2" l="1"/>
  <c r="B98" i="2" l="1"/>
  <c r="B99" i="2" l="1"/>
  <c r="B100" i="2" l="1"/>
  <c r="B101" i="2" l="1"/>
  <c r="B102" i="2" l="1"/>
  <c r="B103" i="2" l="1"/>
  <c r="B104" i="2" l="1"/>
  <c r="B105" i="2" l="1"/>
  <c r="B106" i="2" l="1"/>
  <c r="B107" i="2" l="1"/>
  <c r="B108" i="2" l="1"/>
  <c r="B109" i="2" l="1"/>
  <c r="B110" i="2" l="1"/>
  <c r="B111" i="2" l="1"/>
  <c r="B112" i="2" l="1"/>
  <c r="B113" i="2" l="1"/>
  <c r="B114" i="2" l="1"/>
  <c r="B115" i="2" l="1"/>
  <c r="B116" i="2" l="1"/>
  <c r="B117" i="2" l="1"/>
  <c r="B118" i="2" l="1"/>
  <c r="B119" i="2" l="1"/>
  <c r="B120" i="2" l="1"/>
  <c r="B121" i="2" l="1"/>
  <c r="B122" i="2" l="1"/>
  <c r="B123" i="2" l="1"/>
  <c r="B124" i="2" l="1"/>
  <c r="B125" i="2" l="1"/>
  <c r="B126" i="2" l="1"/>
  <c r="B127" i="2" l="1"/>
  <c r="B128" i="2" l="1"/>
  <c r="B129" i="2" l="1"/>
  <c r="B130" i="2" l="1"/>
  <c r="B131" i="2" l="1"/>
  <c r="B132" i="2" l="1"/>
  <c r="B133" i="2" l="1"/>
  <c r="B134" i="2" l="1"/>
  <c r="B135" i="2" l="1"/>
  <c r="B136" i="2" l="1"/>
  <c r="B137" i="2" l="1"/>
  <c r="B138" i="2" l="1"/>
  <c r="B139" i="2" l="1"/>
  <c r="B140" i="2" l="1"/>
  <c r="B141" i="2" l="1"/>
  <c r="B142" i="2" l="1"/>
  <c r="B143" i="2" l="1"/>
  <c r="B144" i="2" l="1"/>
  <c r="B145" i="2" l="1"/>
  <c r="B146" i="2" l="1"/>
  <c r="B147" i="2" l="1"/>
  <c r="B148" i="2" l="1"/>
  <c r="B149" i="2" l="1"/>
  <c r="B150" i="2" l="1"/>
  <c r="B151" i="2" l="1"/>
  <c r="B152" i="2" l="1"/>
  <c r="B153" i="2" l="1"/>
  <c r="B154" i="2" l="1"/>
  <c r="B155" i="2" l="1"/>
  <c r="B156" i="2" l="1"/>
  <c r="B157" i="2" l="1"/>
  <c r="B158" i="2" l="1"/>
  <c r="B159" i="2" l="1"/>
  <c r="B160" i="2" l="1"/>
  <c r="B161" i="2" l="1"/>
  <c r="B162" i="2" l="1"/>
  <c r="B163" i="2" l="1"/>
  <c r="B164" i="2" l="1"/>
  <c r="B165" i="2" l="1"/>
  <c r="B166" i="2" l="1"/>
  <c r="B167" i="2" l="1"/>
  <c r="B168" i="2" l="1"/>
  <c r="B169" i="2" l="1"/>
  <c r="B170" i="2" l="1"/>
  <c r="B171" i="2" l="1"/>
  <c r="B172" i="2" l="1"/>
  <c r="B173" i="2" l="1"/>
  <c r="B174" i="2" l="1"/>
  <c r="B175" i="2" l="1"/>
  <c r="B176" i="2" l="1"/>
  <c r="B177" i="2" l="1"/>
  <c r="B178" i="2" l="1"/>
  <c r="B179" i="2" l="1"/>
  <c r="B180" i="2" l="1"/>
  <c r="B181" i="2" l="1"/>
  <c r="B182" i="2" l="1"/>
  <c r="B183" i="2" l="1"/>
  <c r="B184" i="2" l="1"/>
  <c r="B185" i="2" l="1"/>
  <c r="B186" i="2" l="1"/>
  <c r="B187" i="2" l="1"/>
  <c r="B188" i="2" l="1"/>
  <c r="B189" i="2" l="1"/>
  <c r="B190" i="2" l="1"/>
  <c r="B191" i="2" l="1"/>
  <c r="B192" i="2" l="1"/>
  <c r="B193" i="2" l="1"/>
  <c r="B194" i="2" l="1"/>
  <c r="B195" i="2" l="1"/>
  <c r="B196" i="2" l="1"/>
  <c r="B197" i="2" l="1"/>
  <c r="B198" i="2" l="1"/>
  <c r="B199" i="2" l="1"/>
  <c r="B200" i="2" l="1"/>
  <c r="B201" i="2" l="1"/>
  <c r="B202" i="2" l="1"/>
  <c r="B203" i="2" l="1"/>
  <c r="B204" i="2" l="1"/>
  <c r="B205" i="2" l="1"/>
  <c r="B206" i="2" l="1"/>
  <c r="B207" i="2" l="1"/>
  <c r="B208" i="2" l="1"/>
  <c r="B209" i="2" l="1"/>
  <c r="B210" i="2" l="1"/>
  <c r="B211" i="2" l="1"/>
  <c r="B212" i="2" l="1"/>
  <c r="B213" i="2" l="1"/>
  <c r="B214" i="2" l="1"/>
  <c r="B215" i="2" l="1"/>
  <c r="B216" i="2" l="1"/>
  <c r="B217" i="2" l="1"/>
  <c r="B218" i="2" l="1"/>
  <c r="B219" i="2" l="1"/>
</calcChain>
</file>

<file path=xl/sharedStrings.xml><?xml version="1.0" encoding="utf-8"?>
<sst xmlns="http://schemas.openxmlformats.org/spreadsheetml/2006/main" count="345" uniqueCount="309">
  <si>
    <t>RFSI - SUBAWARD SUMMARIES</t>
  </si>
  <si>
    <t>State/Territory</t>
  </si>
  <si>
    <t>Idaho</t>
  </si>
  <si>
    <t xml:space="preserve">Grant Agreement Number: </t>
  </si>
  <si>
    <t xml:space="preserve">State Federal Funding Amount Approved: </t>
  </si>
  <si>
    <t>Grant Agreement Period of Performance:</t>
  </si>
  <si>
    <t>05/25/2023 - 05/24/2027</t>
  </si>
  <si>
    <t>State Recipient Name:</t>
  </si>
  <si>
    <t>Total Subaward $ Amount:</t>
  </si>
  <si>
    <t xml:space="preserve">Total # Projects: </t>
  </si>
  <si>
    <t xml:space="preserve">Total # Infrastructure Grants (IG): </t>
  </si>
  <si>
    <t xml:space="preserve">Total # Equipment Only Grants (EO): </t>
  </si>
  <si>
    <t>Project ID</t>
  </si>
  <si>
    <t>Applicant Organization</t>
  </si>
  <si>
    <t>Project Title</t>
  </si>
  <si>
    <t>City, ST</t>
  </si>
  <si>
    <t>Grant Type IG or EO</t>
  </si>
  <si>
    <t>Total Federal Funds Requested</t>
  </si>
  <si>
    <t>Executive Summary</t>
  </si>
  <si>
    <t>Fish Processors</t>
  </si>
  <si>
    <t>Improving Fish Processing Equipment to Increase Capacity and Improve Ability to Purchase From Other Producers</t>
  </si>
  <si>
    <t>Hagerman, ID</t>
  </si>
  <si>
    <t>IG</t>
  </si>
  <si>
    <t>Idaho Milk Products</t>
  </si>
  <si>
    <t>New Milk Pasteurizer and Cream Pasteurizer</t>
  </si>
  <si>
    <t>Jerome, ID</t>
  </si>
  <si>
    <t>Mountainland Apples</t>
  </si>
  <si>
    <t>Fruitful Futures: Nurture Idaho Communities through Enhancing Access to High Quality Local Apples and Peaches</t>
  </si>
  <si>
    <t>Caldwell, ID</t>
  </si>
  <si>
    <t>The proposed project, led by Mountainland Apples Inc. in collaboration with the Idaho Department of Agriculture, seeks funding from the Resilient Food Systems Infrastructure (RFSI) grant program, to purchase and implement advanced sorting technology, including Aweta Technologies Ultravision and Inscan Pulse, to enhance efficiency, reduce waste, and improve product quality within Idaho's apple and peach industries. The project will result in increased processing capacity, improved food safety standards, and expanded market access for growers. The project will involve replacing current color sorting equipment by installing state-of-the-art color and defect sorting equipment and internal fruit scanning equipment. Moreover, by optimizing sorting processes, the project seeks to meet the rising demand for fresh produce driven by population growth. Enhanced access to high-quality apples and peaches contributes to community health and economic stability while promoting sustainable agriculture in the state of Idaho.</t>
  </si>
  <si>
    <t>Owyhee Produce</t>
  </si>
  <si>
    <t>Extended Product Quality Initiative: Enhancing Storage &amp; Shipping for Sustainable Growth</t>
  </si>
  <si>
    <t>Parma, ID</t>
  </si>
  <si>
    <t>Owyhee Produce will establish an agreement with the Idaho State Department of Agriculture to add refrigeration to its existing packing and finished product area. This enhancement will enable Owyhee Produce to expand cold storage capacity, thereby increasing resilience for Idaho agribusiness. By improving cold chain management within the packing and storage areas, Owyhee Produce will extend the availability of perishable goods.
The project will ensure financial viability and technical feasibility through the upgrade of advanced refrigeration systems. These upgrades will also enhance market opportunities by extending the shipping season for processed goods. This will allow for year-round employment for over 40 employees, contributing to local economic stability and maintaining food safety standards throughout that time.</t>
  </si>
  <si>
    <t>Roots Chips</t>
  </si>
  <si>
    <t>Roots Potato Chips: Expanding packaging capacity and adding new products</t>
  </si>
  <si>
    <t>Aberdeen, ID</t>
  </si>
  <si>
    <t>WEB2</t>
  </si>
  <si>
    <t>WEB2 Packing &amp; Rail Facility Expanding Idaho Onion Capacity and Season Extension</t>
  </si>
  <si>
    <t>3100 Cellars</t>
  </si>
  <si>
    <t>Improving efficiency and capacity of bottling high quality sparkling Idaho wine</t>
  </si>
  <si>
    <t>Eagle, ID</t>
  </si>
  <si>
    <t>EO</t>
  </si>
  <si>
    <t>AgriSource</t>
  </si>
  <si>
    <t>Increase farm to food transit from local producers and elevators to flour millers and maltsters</t>
  </si>
  <si>
    <t>Burley, ID</t>
  </si>
  <si>
    <t xml:space="preserve">AgriSource, Inc. will establish an agreement with the Idaho State Department of Agriculture to acquire a truck and trailer “grain train”. AgriSource will work with local farmers, flour millers, and maltsters to transport wheat and malt barley used for human consumption. AgriSource will use the truck and trailer to assist producers moving and hauling grain, which will be beneficial to numerous farmers year-round, and especially during peak bottleneck times. For example, during harvest when the farmer is spread thin and/or a truck breaks down, and when demand for grain is elevated due to harsh weather, making transportation off the farm and to end users (flour millers and maltsters) difficult. This will enhance the local farmer's ability to move grain efficiently and timely to local and regional elevators and end users, ultimately improving the local food supply &amp; supply chain. </t>
  </si>
  <si>
    <t>Barbarian Brewing</t>
  </si>
  <si>
    <t>Acquiring Lager Tank and Brite Tank to Increase Brewery Production</t>
  </si>
  <si>
    <t>Garden City, ID</t>
  </si>
  <si>
    <t>Bare Beans Foods</t>
  </si>
  <si>
    <t>X-ray Inspection Equipment for Bare Beans Foods, Inc.</t>
  </si>
  <si>
    <t>Rupert, ID</t>
  </si>
  <si>
    <t>Bryce Crane dba Crane Cattle Co</t>
  </si>
  <si>
    <t>Crane Cattle Company Grain Cleaning</t>
  </si>
  <si>
    <t>Montpelier, ID</t>
  </si>
  <si>
    <t>Caramel Kitchen</t>
  </si>
  <si>
    <t>Caramel Kitchen aims to increase production and exporting opportunities and offer co-packing and commissary services</t>
  </si>
  <si>
    <t>Post Falls, ID</t>
  </si>
  <si>
    <t>Caramel Kitchen Inc will establish an agreement with the Idaho State Department of Agriculture to increase its' bottling line and acquire additional equipment to expand its' regional and global reach of their caramel sauce products. The additional equipment will also allow Caramel Kitchen’s existing facility to be offered as a co-packing and commissary kitchen for new and existing farmers producing specialty sauces, dressings, jams and honey using locally sourced ingredients. There is currently a lack of processing facilities available in North Idaho to meet the needs of startup and growing producers. Caramel Kitchen will be able to meet the demand for a minimum of six local underserved farmers and producers. This will enhance market opportunities for local producers and farmers by creating jobs in the middle of the supply chain, ensuring the processing facility meets regulations, and increases the local food supply to various middle-of-the-supply chain outlets.</t>
  </si>
  <si>
    <t>Farr Candy Co</t>
  </si>
  <si>
    <t>Increasing ice cream manufacturing for Farr Candy Co.</t>
  </si>
  <si>
    <t>Idaho Falls, ID</t>
  </si>
  <si>
    <t>Homestead Produce</t>
  </si>
  <si>
    <t>Homestead Produce Egg Washing &amp; Grading Machine Project</t>
  </si>
  <si>
    <t>Bonners Ferry, ID</t>
  </si>
  <si>
    <t>Homestead Produce will establish an agreement with the Idaho State Department of Agriculture to purchase an egg washing and grading machine. With its current equipment, Homestead Produce can only maintain a flock below three hundred hens based on food safety regulations. A higher capacity egg washing and grading machine will allow Homestead Produce to increase their operations to more than three hundred hens, increase the value of their product, and enable them to sell more eggs to grocery stores, bakeries, restaurants and other wholesale markets in Northern Idaho.</t>
  </si>
  <si>
    <t>Kauffman Farm</t>
  </si>
  <si>
    <t>Equipment to increase grain cleaning and dry soup packaging efficiency accuracy and volume</t>
  </si>
  <si>
    <t>Filer, ID</t>
  </si>
  <si>
    <t xml:space="preserve">Kauffman Farm will establish an agreement with the Idaho State Department of Agriculture to purchase packaging and processing equipment to increase efficiency and volume of dry soup packaging and barley debearding and cleaning.  This equipment will add value to barley grown in southern Idaho.  Kauffman Farm will work with local growers to source and introduce new products containing barley to the market.  This will increase demand for locally sourced food and fill a gap in available processing facilities.  This will add value and innovation for new products and will benefit all entrepreneurs in southern Idaho.  Kauffman Farm processing will enhance market opportunities for local farmers by creating jobs in the middle supply chain by ensuring processing availability that does not exist at this time. This will increase the local food supply to various middle of the supply chain outlets.
 </t>
  </si>
  <si>
    <t>McIntyre Farms</t>
  </si>
  <si>
    <t>Updating and purchasing equipment to process eggs and value add eggs into other salable products</t>
  </si>
  <si>
    <t>McIntyre Farms Inc. will establish an agreement with the Idaho State Department of Agriculture to acquire modernized egg grading and packaging equipment. This upgraded equipment will enhance its egg processing efficiency, leading to cost reductions and ensuring more affordable egg prices for the community and region. Additionally, McIntyre Farms aims to introduce new shelf-stable freeze-dried egg products, increasing egg utilization. As they expand into more markets with fresh and freeze-dried eggs, they plan to on-board new young and beginning farmers to help supply eggs to meet growing demand.</t>
  </si>
  <si>
    <t>N&amp;H Foods</t>
  </si>
  <si>
    <t>Dillys Pickles Food Service production line</t>
  </si>
  <si>
    <t>Kuna, ID</t>
  </si>
  <si>
    <t>Nature's Indulgence Granola</t>
  </si>
  <si>
    <t>Increasing Local Business, Shared Kitchen, and Co-Packing Packaging Capacity for Nature's Indulgence Granola</t>
  </si>
  <si>
    <t>Northern Latitude Foods</t>
  </si>
  <si>
    <t xml:space="preserve">Northern Latitude Foods Wild Rice Packaging System </t>
  </si>
  <si>
    <t>Coeur d Alene, ID</t>
  </si>
  <si>
    <t>Ronnigers Organics</t>
  </si>
  <si>
    <t>Equipment to Streamline Processing Efficiency and Expand Geographic Reach for Ronnigers Organics</t>
  </si>
  <si>
    <t>Moyie Springs, ID</t>
  </si>
  <si>
    <t xml:space="preserve">Ronnigers Organics will establish an agreement with the Idaho State Department of Agriculture to purchase a larger climate controlled delivery truck, as well as equipment to enhance and streamline our pack line. With this new equipment, Ronnigers Organics will increase access to local and organic produce. A streamlined pack line will allow the time for more vegetables to be grown and processed. Delivering in the harsh temperatures and delivering more vegetables at one time will be possible. This will help to fill the ever growing demand for organic produce.  Ronnigers Organics will be able to grow an estimated 30,000lb more than previous seasons and reach 5-6 more grocers as well as 2 more food HUBS. This will increase access to certified organic produce in the Pacific Northwest.
 </t>
  </si>
  <si>
    <t>Salmon Valley Stewardship</t>
  </si>
  <si>
    <t>Salmon Valley Stewardship: Cultivating rural resilience and food sovereignty through a community commercial kitchen</t>
  </si>
  <si>
    <t>Salmon, ID</t>
  </si>
  <si>
    <t>Split Rail Winery</t>
  </si>
  <si>
    <t>Split Rail Winery New stainless steel blending and cold stabilization tank with auxiliary chiller for glycol circulation</t>
  </si>
  <si>
    <t>Symms Fruit Ranch</t>
  </si>
  <si>
    <t>Symms Fruit Ranch, Inc. -- Developing affordable transportation for local processed specialty crops to reach Idaho consumers</t>
  </si>
  <si>
    <t>Telaya Wine Co</t>
  </si>
  <si>
    <t>Final filtration for the preparation and bottling of wine for Telaya Wine and their clients</t>
  </si>
  <si>
    <t>Teton Valley Brands</t>
  </si>
  <si>
    <t>Food Quality Improvement and Modernization - Teton Valley Brands LLC</t>
  </si>
  <si>
    <t>Villafana Farms</t>
  </si>
  <si>
    <t>Villafana Farms potato piler equipment purchase for potato handling into storage and/or loading semi trailers</t>
  </si>
  <si>
    <t>Wilder, ID</t>
  </si>
  <si>
    <t>Walters Produce 2.0</t>
  </si>
  <si>
    <t xml:space="preserve">Reducing Waste at Walters Produce 2.0 By Improving Potato Belt/Cable Transitions </t>
  </si>
  <si>
    <t>Newdale, ID</t>
  </si>
  <si>
    <t>* Should your project proposal package surpass 206 selected projects, please contact the RFSI team for an extended worksheet.</t>
  </si>
  <si>
    <t>State</t>
  </si>
  <si>
    <t>FAIN</t>
  </si>
  <si>
    <t>Total Amount Awarded</t>
  </si>
  <si>
    <t>Accronym</t>
  </si>
  <si>
    <t>Grant Type</t>
  </si>
  <si>
    <t>Admin Review Status</t>
  </si>
  <si>
    <t>Nepa Pending</t>
  </si>
  <si>
    <t>Alabama</t>
  </si>
  <si>
    <t>23RFSIAL0028</t>
  </si>
  <si>
    <t>AL</t>
  </si>
  <si>
    <t>Not started</t>
  </si>
  <si>
    <t>Yes</t>
  </si>
  <si>
    <t>Alaska</t>
  </si>
  <si>
    <t>23RFSIAK0018</t>
  </si>
  <si>
    <t>AK</t>
  </si>
  <si>
    <t>Review in Progress</t>
  </si>
  <si>
    <t>American Samoa</t>
  </si>
  <si>
    <t>23RFSIAS0055</t>
  </si>
  <si>
    <t>AS</t>
  </si>
  <si>
    <t>Review Complete</t>
  </si>
  <si>
    <t>Arizona</t>
  </si>
  <si>
    <t>23RFSIAZ0006</t>
  </si>
  <si>
    <t>AZ</t>
  </si>
  <si>
    <t>Returned to State</t>
  </si>
  <si>
    <t>Arkansas</t>
  </si>
  <si>
    <t>23RFSIAR0026</t>
  </si>
  <si>
    <t>AR</t>
  </si>
  <si>
    <t>Returned to AMS for Final Review</t>
  </si>
  <si>
    <t>California</t>
  </si>
  <si>
    <t>23RFSICA0021</t>
  </si>
  <si>
    <t>CA</t>
  </si>
  <si>
    <t>Approved</t>
  </si>
  <si>
    <t>Colorado</t>
  </si>
  <si>
    <t>23RFSICO0014</t>
  </si>
  <si>
    <t>CO</t>
  </si>
  <si>
    <t>Connecticut</t>
  </si>
  <si>
    <t>23RFSICT0005</t>
  </si>
  <si>
    <t>CT</t>
  </si>
  <si>
    <t>Delaware</t>
  </si>
  <si>
    <t>23RFSIDE0037</t>
  </si>
  <si>
    <t>DE</t>
  </si>
  <si>
    <t>District of Columbia</t>
  </si>
  <si>
    <t>23RFSIDC0035</t>
  </si>
  <si>
    <t>DC</t>
  </si>
  <si>
    <t>Florida</t>
  </si>
  <si>
    <t>23RFSIFL0029</t>
  </si>
  <si>
    <t>FL</t>
  </si>
  <si>
    <t>Georgia</t>
  </si>
  <si>
    <t>23RFSIGA0033</t>
  </si>
  <si>
    <t>GA</t>
  </si>
  <si>
    <t>Guam</t>
  </si>
  <si>
    <t>23RFSIGU0052</t>
  </si>
  <si>
    <t>GU</t>
  </si>
  <si>
    <t>Hawaii</t>
  </si>
  <si>
    <t>23RFSIHI0024</t>
  </si>
  <si>
    <t>HI</t>
  </si>
  <si>
    <t>23RFSIID0031</t>
  </si>
  <si>
    <t>ID</t>
  </si>
  <si>
    <t>Illinois</t>
  </si>
  <si>
    <t>23RFSIIL0044</t>
  </si>
  <si>
    <t>IL</t>
  </si>
  <si>
    <t>Indiana</t>
  </si>
  <si>
    <t>23RFSIIN0011</t>
  </si>
  <si>
    <t>IN</t>
  </si>
  <si>
    <t>Iowa</t>
  </si>
  <si>
    <t>23RFSIIA0015</t>
  </si>
  <si>
    <t>IO</t>
  </si>
  <si>
    <t>Kansas</t>
  </si>
  <si>
    <t>23RFSIKS0010</t>
  </si>
  <si>
    <t>KS</t>
  </si>
  <si>
    <t>Kentucky</t>
  </si>
  <si>
    <t>23RFSIKY0050</t>
  </si>
  <si>
    <t>KY</t>
  </si>
  <si>
    <t>Louisiana</t>
  </si>
  <si>
    <t>23RFSILA0054</t>
  </si>
  <si>
    <t>LA</t>
  </si>
  <si>
    <t>Maine</t>
  </si>
  <si>
    <t>23RFSIME0013</t>
  </si>
  <si>
    <t>ME</t>
  </si>
  <si>
    <t>Maryland</t>
  </si>
  <si>
    <t>23RFSIMD0036</t>
  </si>
  <si>
    <t>MD</t>
  </si>
  <si>
    <t>Massachusetts</t>
  </si>
  <si>
    <t>23RFSIMA0001</t>
  </si>
  <si>
    <t>MA</t>
  </si>
  <si>
    <t>Michigan</t>
  </si>
  <si>
    <t>23RFSIMI0017</t>
  </si>
  <si>
    <t>MI</t>
  </si>
  <si>
    <t>Minnesota</t>
  </si>
  <si>
    <t>23RFSIMN0030</t>
  </si>
  <si>
    <t>MN</t>
  </si>
  <si>
    <t>Mississippi</t>
  </si>
  <si>
    <t>23RFSIMS0039</t>
  </si>
  <si>
    <t>MS</t>
  </si>
  <si>
    <t>Missouri</t>
  </si>
  <si>
    <t>23RFSIMO0046</t>
  </si>
  <si>
    <t>MO</t>
  </si>
  <si>
    <t>Montana</t>
  </si>
  <si>
    <t>23RFSIMT0045</t>
  </si>
  <si>
    <t>MT</t>
  </si>
  <si>
    <t>Nebraska</t>
  </si>
  <si>
    <t>23RFSINE0023</t>
  </si>
  <si>
    <t>NE</t>
  </si>
  <si>
    <t>Nevada</t>
  </si>
  <si>
    <t>23RFSINV0038</t>
  </si>
  <si>
    <t>NV</t>
  </si>
  <si>
    <t>New Hampshire</t>
  </si>
  <si>
    <t>23RFSINH0012</t>
  </si>
  <si>
    <t>NH</t>
  </si>
  <si>
    <t>New Jersey</t>
  </si>
  <si>
    <t>23RFSINJ0034</t>
  </si>
  <si>
    <t>NJ</t>
  </si>
  <si>
    <t>New Mexico</t>
  </si>
  <si>
    <t>23RFSINM0043</t>
  </si>
  <si>
    <t>NM</t>
  </si>
  <si>
    <t>New York</t>
  </si>
  <si>
    <t>23RFSINY0040</t>
  </si>
  <si>
    <t>NY</t>
  </si>
  <si>
    <t>North Carolina</t>
  </si>
  <si>
    <t>23RFSINC0008</t>
  </si>
  <si>
    <t>NC</t>
  </si>
  <si>
    <t>North Dakota</t>
  </si>
  <si>
    <t>23RFSIND0049</t>
  </si>
  <si>
    <t>ND</t>
  </si>
  <si>
    <t>Northern Mariana Islands</t>
  </si>
  <si>
    <t>23RFSIMP0009</t>
  </si>
  <si>
    <t>MP</t>
  </si>
  <si>
    <t>Ohio</t>
  </si>
  <si>
    <t>23RFSIOH0048</t>
  </si>
  <si>
    <t>OH</t>
  </si>
  <si>
    <t>Oklahoma</t>
  </si>
  <si>
    <t>23RFSIOK0004</t>
  </si>
  <si>
    <t>OK</t>
  </si>
  <si>
    <t>Oregon</t>
  </si>
  <si>
    <t>23RFSIOR0020</t>
  </si>
  <si>
    <t>OR</t>
  </si>
  <si>
    <t>Pennsylvania</t>
  </si>
  <si>
    <t>23RFSIPA0007</t>
  </si>
  <si>
    <t>PA</t>
  </si>
  <si>
    <t>Puerto Rico</t>
  </si>
  <si>
    <t>23RFSIPR0019</t>
  </si>
  <si>
    <t>PR</t>
  </si>
  <si>
    <t>Rhode Island</t>
  </si>
  <si>
    <t>23RFSIRI0003</t>
  </si>
  <si>
    <t>RI</t>
  </si>
  <si>
    <t>South Carolina</t>
  </si>
  <si>
    <t>23RFSISC0002</t>
  </si>
  <si>
    <t>SC</t>
  </si>
  <si>
    <t>South Dakota</t>
  </si>
  <si>
    <t>23RFSISD0041</t>
  </si>
  <si>
    <t>SD</t>
  </si>
  <si>
    <t>Tennessee</t>
  </si>
  <si>
    <t>23RFSITN0053</t>
  </si>
  <si>
    <t>TN</t>
  </si>
  <si>
    <t>Texas</t>
  </si>
  <si>
    <t>23RFSITX0032</t>
  </si>
  <si>
    <t>TX</t>
  </si>
  <si>
    <t>U.S. Virgin Islands</t>
  </si>
  <si>
    <t>23RFSIVI0056</t>
  </si>
  <si>
    <t>VI</t>
  </si>
  <si>
    <t>Utah</t>
  </si>
  <si>
    <t>23RFSIUT0042</t>
  </si>
  <si>
    <t>UT</t>
  </si>
  <si>
    <t>Vermont</t>
  </si>
  <si>
    <t>23RFSIVT0022</t>
  </si>
  <si>
    <t>VT</t>
  </si>
  <si>
    <t>Virginia</t>
  </si>
  <si>
    <t>23RFSIVA0027</t>
  </si>
  <si>
    <t>VA</t>
  </si>
  <si>
    <t>Washington</t>
  </si>
  <si>
    <t>23RFSIWA0016</t>
  </si>
  <si>
    <t>WA</t>
  </si>
  <si>
    <t>West Virginia</t>
  </si>
  <si>
    <t>23RFSIWV0025</t>
  </si>
  <si>
    <t>WV</t>
  </si>
  <si>
    <t>Wisconsin</t>
  </si>
  <si>
    <t>23RFSIWI0047</t>
  </si>
  <si>
    <t>WI</t>
  </si>
  <si>
    <t>Wyoming</t>
  </si>
  <si>
    <t>23RFSIWY0051</t>
  </si>
  <si>
    <t>WY</t>
  </si>
  <si>
    <t>_Example</t>
  </si>
  <si>
    <t>_Shading</t>
  </si>
  <si>
    <t>_Series</t>
  </si>
  <si>
    <t>OfficeReady 3.0</t>
  </si>
  <si>
    <t>_Look</t>
  </si>
  <si>
    <t xml:space="preserve">Nature's Indulgence (NI) will establish an agreement with the Idaho State Department of Agriculture to purchase equipment necessary for the expansion of their shared use commercial facility and co-packing lines for the purpose of increasing their capacity for value-added products such as baked goods, packaged grains, premixed spices and confectionaries, and freeze-dried fruits. This new equipment will help NI enable local businesses and producers to expand past the confines of manual packaging which in turn will allow more local products to be produced for an affordable price and open their facility for more co-packing and rental times. This benefits the local area by providing affordable shared equipment usage to small regional producers that would otherwise not have the startup capital to be competitive and enables them to expand locally sourced products into more outlets. </t>
  </si>
  <si>
    <t xml:space="preserve">Idaho Milk Products, Inc., a farmer-owned for profit small business, processes raw milk from several local dairies into fresh sweet cream, milk protein powder and milk permeate powder. Idaho Milk Products will enter into an agreement with the Idaho State Department of Agriculture to help them reliably process increased volumes of milk from local/regional dairies. This milk must be pasteurized via HTST equipment prior to processing into milk protein and permeate powder.  Idaho Milk Products currently has three HTST's.  The first one (HTST 1) is undersized for the current production volume.  If HTST 2 has planned or unplanned downtime, Idaho Milk Products' production volume is impacted.  Expanding HTST 1 will expand Idaho Milk Products' capacity of milk protein and milk permeate powder by avoiding a daily shutdown for cleaning.  The third HTST is for cream.  This project would also add another cream HTST, preventing downtime and allowing for more cream capacity.  This increased production will satisfy regional markets.  </t>
  </si>
  <si>
    <t>Roots Chips, a family-owned kettle potato chip business in Aberdeen, Idaho, will expand packaging capacity allowing the facility to increase throughput and adding additional products by entering into an agreement with the Idaho State Department of Agriculture. The packaging machinery will also pave the way to further processing expansion in the near future as demand rises and offer Co-Packing opportunities.</t>
  </si>
  <si>
    <t>Beginning in January 2025, WEB2, LLC, a subsidiary of JC Watson Co., will enter into an agreement with the Idaho State Department of Agriculture to make a significant, multi-million-dollar investment in its Wilder, ID packing and rail facility.  The investment will focus on major improvements needed in the rail infrastructure, as well as packing process enhancements required to better prepare and package Idaho onions for rail shipment and distribution. Its rail distribution facility, along with its specialized infrastructure investment to improve packing processes, will also allow WEB2, LLC to significantly expand capacity and extend the local season for Idaho onions. A key outcome from the planned improvements will include improved transportation and distribution of Idaho onions to local and regional markets, which is critical given the challenges WEB2, LLC, and its growers, face daily in shipping and distribution. Specialized equipment will also expand its onion product offerings and value-add packaging to local and regional customers WEB2 LLC is unable to serve today, resulting in an increased market presence and improved market competitiveness for growers. Modern, specialized equipment will automate higher-touch packing processes and improve employee safety. WEB2 LLC is excited about this new chapter for the company as it believes its rail facility will have far-reaching benefits, not only to growers and customers, but to local communities and the Idaho agricultural industry.</t>
  </si>
  <si>
    <t>3100 Cellars is currently the only sparkling winery in Idaho. 3100 Cellars currently bottles all its wine by hand. By entering into an agreement with the Idaho State Department of Agriculture, 3100 Cellars will streamline its bottling procedure to decrease the bottle to bottle variability of the product, decrease the time it takes to get some products to market, decrease labor costs, and significantly decrease the possibility of possible errors with the wine being bottled. A semi-automated bottling line can achieve all the decreases necessary to make better wines, and be able to offer custom bottling solutions to other wineries in the Idaho industry.</t>
  </si>
  <si>
    <t>Barbarian Brewing will enter into an agreement with the Idaho State Department of agriculture to purchase a Stacked 20 Barrel Lager Tank and a 20 Barrel Brite Tank to increase its production capacity by 33% a year. The increase will help Barbarian Brewing start distributing beer and non-alcoholic products into the Idaho market. Barbarian Brewing expects to increase its malted barley consumption by 43% a year and its hop consumption by 57% a year. Upon successful installation of the Lager Tank and Brite Tank, Barbarian would then partner with a local distribution company to get its malt beverages into new accounts (bars and restaurants within the Treasure Valley and surrounding areas in Idaho).</t>
  </si>
  <si>
    <t>Bare Beans Foods, Inc. will enter into an agreement with the Idaho State Department of Agriculture to acquire and install an X-ray Inspection System at the end of its production line which will improve the facility's production throughput by adding automation to the food safety inspection process. 
This project's completion and success will be measured in part by the acquisition, installation, and commissioning of the X-ray Inspection System. It will further be measured by successfully increasing the volume of product produced and packaged for shipment to customers.</t>
  </si>
  <si>
    <t>Crane Cattle Company, an organic farm, would like to improve productivity and profitability by entering into an agreement with the Idaho State Department of Agriculture to install the equipment necessary to safely clean and distribute organic grains for human consumption as food grade quality.  Currently Crane Cattle Company is able to achieve food grade product with about 50 percent of its grains.  By adding the equipment needed to clean the grains and follow organic standards it can increase its sales to an estimated 90 percent of production to food grade.</t>
  </si>
  <si>
    <t xml:space="preserve">Farr Candy Co., established in 1911, is a family-owned and operated business based in Idaho Falls, Idaho. Specializing in ice cream and hand-dipped candy, Farr Candy produces an estimated 325,000 gallons of ice cream and 16,000 hand-dipped candy bars per year, with a dedicated workforce of 32 employees.
 Committed to supporting Idaho agriculture, Farr Candy sources key ingredients locally, purchasing 234,000 pounds of butter and 189,000 pounds of milk powder from High Desert Milk in Burley, Idaho, as well as 220,000 pounds of sugar from Amalgamated Sugar in Twin Falls, Idaho. Their products are currently available in Idaho, Montana, Wyoming, and Utah. 
Farr Candy has been approached to supply ice cream to a chain store in Montana and an Idaho-based chain store expanding into Utah. To meet this increased demand, Farr Candy will need to purchase a new blast freezer and ingredient feeder for ice cream manufacturing.
Through the Resilient Food Systems Infrastructure Program (RFSI), Farr Candy will enter into an agreement with the Idaho State Department of Agriculture to acquire a blast freezer and ingredient feeder to meet increased demand. This investment will not only help Farr Candy meet increased demand but also stimulate Idaho's economy by creating job opportunities and increasing purchases from local agricultural producers. </t>
  </si>
  <si>
    <t>Dillys Pickled Veggies currently produces Consumer Packaged Goods and is expanding into the food service category with their full line of locally sourced pickled vegetables. Currently their products are hand cut and hand packed. By entering into an agreement with the Idaho State Department of Agriculture, Dillys Pickled Veggies hopes to add a few key pieces of equipment to allow for efficiencies in production and increase their speed and capacity on a daily basis. The added equipment will increase their daily production from 1 pallet of product to over 5 pallets of product, and will add an estimated 12-17 jobs for the community. Dillys Pickled Veggies currently has customers who are hoping to increase their sales once their production has increased from single pallet orders to truckload orders (20 pallets per truckload). With the increase in production, they plan to expand their food service market to supply customers throughout the region.</t>
  </si>
  <si>
    <t>Northern Latitude Foods will enter into an agreement with the Idaho State Department of Agriculture to expand their wild rice packaging capabilities to ensure sustainable local growth and meeting increased market demands. This project addresses key challenges, including limited processing, blending and packaging capabilities in an effort to keep up with rising consumer interest in its USDA Organic wild rice flours, rice blends, and other products. The grant will provide new equipment to increase the efficiency and quality of the packaging processes. This includes investing in semi-automated packaging machinery, improving labeling systems for compliance with industry standards, and enhancing quality control measures to maintain product freshness and consistency. By expanding the packaging line capacity, the Northern Latitude Foods will significantly increase its output and reduce production bottlenecks. This will not only meet current market demands for wild rice but also position the farm for future growth opportunities. This project also aligns with broader sustainability goals by optimizing resource utilization and minimizing waste. The upgraded packaging line will improve efficiency, reduce energy consumption, and decrease material waste, contributing to the farm's commitment to environmental stewardship. Overall, this grant will empower the Northern Latitude Foods to scale its operations, meet growing market needs, enhance product quality, and promote sustainability within the agricultural sector.</t>
  </si>
  <si>
    <t>Salmon Valley Stewardship (SVS), in collaboration with multiple community partners, will enter into an agreement with the Idaho State Department of Agriculture to equip a centralized, community commercial kitchen space where regional producers and food-businesses can process, add value to and distribute their products, connect with regional markets, and increase economic viability. Years in the making, this project directly aligns with the priorities outlined in the comprehensive Salmon/Challis Regional Community Food Assessment and allows the purchase of essential and specialized commercial equipment needed to support this space, greatly expanding our region’s capacity to add value to locally produced food, and increase/connect markets for locally and regionally produced food. Through this project, SVS can continue to foster rural food sovereignty in a region that is historically under-resourced and has a high rate of poverty.</t>
  </si>
  <si>
    <t>Split Rail Winery, by entering into an agreement with the Idaho State Department of Agriculture, will obtain a new blending and cold stabilization tank with an auxiliary chiller to enhance the production capacity and the product quality of its wine, which is made with locally and regionally produced grapes. The project proposes to obtain a new 1,100 (4,150L) gallon Letina jacketed stainless steel storage tank with a complementary G&amp;D chiller to operate glycol capabilities on the tank. The new tank will enhance their ability to blend larger lots of wine, increasing their production capacity, while allowing them to cold ferment and cold stabilize larger batches of wine with the glycol jacket included on the tank. Their current blending capacity is limited to 750 gallons, and none of their tanks have functional glycol jackets. The combination of these pieces of equipment would significantly enhance their product quality and efficiency.</t>
  </si>
  <si>
    <t>Symms Fruit Ranch (SFR) will enter into an agreement with the Idaho State Department of Agriculture to facilitate the launch of its new assortment of local processed specialty products into the marketplace.  SFR has been in the process of developing cold processed juices, freeze dried fruits and other products utilizing non-profitable tree fruit from their wholesale operation that would normally primarily go to waste. Symms Fruit Ranch is seeking an equipment investment from the RFSI program to facilitate the purchase of a refrigerated delivery truck in order to launch these new products into the local marketplace and bring a high quality local product to consumers throughout southern Idaho.</t>
  </si>
  <si>
    <t>Telaya Wine Co., by entering into an agreement with the Idaho State Department of Agriculture, is going to install a state-of-the-art filtration system for filtering wine prior to bottling.   Currently in Idaho there are no facilities that offer filtration as a service for wineries.  The wineries either need to make the investment or they have to rent from out of state.  Filtration is the last step prior to the bottling line that can hurt or help the wine.  Many companies either do not filter or cannot professionally filter the wine due to the prohibitive costs of crossflow filtration units.  The bottling line at Telaya Wine Co is being setup to help small producers that cannot afford the capital expense of their own equipment to be able to produce, bottle and sell high quality wine for the State of Idaho. With a state-of-the-art filtration system, Telaya will be able to utilize an end-to-end, production-to-bottle system that will increase efficiency and product quality, and can serve as a resource for micro, small and medium wineries in the State.</t>
  </si>
  <si>
    <t xml:space="preserve">Teton Valley Brands will enter into an agreement with the Idaho State Department of Agriculture to purchase an optical sorter to improve product quality and support local sourcing. Teton Valley Brands produces potato chips with potatoes sourced solely from Idaho. The optical sorter will work to ensure their potato chip quality is consistent year-round and enable Teton Valley Brands to process up to 20% more Idaho-potatoes from local farmers.  </t>
  </si>
  <si>
    <t>Villafana Farms, LLC will enter into an agreement with the Idaho State Department of Agriculture to help fund the purchase a potato piler that can handle our potato handling logistics. The piler is set up with a wide boom that extends out to 53 feet which would be great to fill semi trailers of 53 feet in length. The potato piler would also be long enough to swing back and forth to fill a 68-foot wide storage. If approved for the funds, the dealer would deliver the equipment for the 2025 growing season. The goal is for this piece of equipment to handle 250,000 hundredweight worth of potato and onion crop annually. By having this piece of equipment Villafana Farms’s efficiency would increase and it would allow us to grow more acres. Currently we lease potato handling equipment, but that grower needs it at the same time which makes it difficult to coordinate schedules. Having its own piler, Villafana Farms would be able to increase its current contract because logistics would be handled internally and potatoes would be delivered whenever they want to send them in.</t>
  </si>
  <si>
    <t>Walters Produce will enter into an agreement with the Idaho State Department of Agriculture to implement solutions to accommodate an ever-growing community of potato farmers. In summary, the purpose of obtaining this piece of equipment is to better streamline the production of additional supplies. The additional supplies come as a result of taking on a community of growers since a devastating fire crippled a near-by packing facility in November of 2021. As a result, Walters Produce emerged as the closest and most accommodating facility to pack for the affected farmers/families/community members who needed a home for their supplies. 
By adding more supplies it has become apparent there is a need to better feed one of the critical pieces of equipment in the production area. Currently there is a loss of product that must be re-routed and reintroduced to the existing production line. By utilizing a V-belt singulator, product losses become minimized and efficiencies increased. Throughput would increase by approximately 25% and Walters Produce could better serve a community of growers who are seeking to utilize Walters Produce for the packing of their crops.</t>
  </si>
  <si>
    <t>Fish Processors Inc. is a key player in Idaho's aquaculture industry, which constitutes over $150 million annual value and accounts for 70% of domestic U.S. trout production. Established in 1982, Fish Processors has supplied high-quality products to specialty stores, restaurants, and distributors. Despite primarily partnering with two producers, it has engaged with almost every local producer over the years. Recently, the consolidation of major trout processors into a single entity has left smaller producers with few options to sell their fish and new, financially prohibitive requirements by the new market is compounding the problem facing them. Concurrently, Fish Processors Inc. has been looking to increase production but faces limitations in processing capacity and flexibility, hindering our ability to meet the demands of high-quality markets.
To address these challenges, Fish Processors Inc. will enter into an agreement with the Idaho State Department of Agriculture to enhance our processing capacity and flexibility, enabling us to support more local producers. Their strategy includes Replacing outdated equipment to boost processing capacity; Acquiring specialized filleting equipment to meet market demands and mitigate employee health risks; Upgrading electrical infrastructure to support new machinery and refrigeration needs; and Enhancing distribution with a refrigerated truck purchase.
This initiative aims to strengthen the local trout industry by expanding our processing and marketing capabilities, offering local producers dependable marketing channels for their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</si>
</sst>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mm/dd/yy"/>
    <numFmt numFmtId="165" formatCode="0_);[Red]\(0\)"/>
    <numFmt numFmtId="166" formatCode="[$-F800]dddd\,\ mmmm\ dd\,\ yyyy"/>
    <numFmt numFmtId="167" formatCode="000"/>
    <numFmt numFmtId="168" formatCode="&quot;$&quot;#,##0.00"/>
  </numFmts>
  <fonts count="18" x14ac:knownFonts="1">
    <font>
      <sz val="10"/>
      <name val="Arial"/>
    </font>
    <font>
      <sz val="10"/>
      <name val="Arial"/>
      <family val="2"/>
    </font>
    <font>
      <sz val="10"/>
      <name val="Verdana"/>
      <family val="2"/>
    </font>
    <font>
      <b/>
      <sz val="12"/>
      <color theme="0"/>
      <name val="Calibri"/>
      <family val="2"/>
      <scheme val="minor"/>
    </font>
    <font>
      <sz val="12"/>
      <name val="Calibri"/>
      <family val="2"/>
      <scheme val="minor"/>
    </font>
    <font>
      <b/>
      <sz val="12"/>
      <name val="Calibri"/>
      <family val="2"/>
      <scheme val="minor"/>
    </font>
    <font>
      <sz val="11"/>
      <name val="Calibri"/>
      <family val="2"/>
      <scheme val="minor"/>
    </font>
    <font>
      <b/>
      <sz val="12"/>
      <color indexed="9"/>
      <name val="Calibri"/>
      <family val="2"/>
      <scheme val="minor"/>
    </font>
    <font>
      <b/>
      <i/>
      <sz val="11"/>
      <name val="Calibri"/>
      <family val="2"/>
      <scheme val="minor"/>
    </font>
    <font>
      <b/>
      <i/>
      <sz val="12"/>
      <name val="Calibri"/>
      <family val="2"/>
      <scheme val="minor"/>
    </font>
    <font>
      <sz val="11"/>
      <color rgb="FF9C6500"/>
      <name val="Calibri"/>
      <family val="2"/>
      <scheme val="minor"/>
    </font>
    <font>
      <b/>
      <sz val="22"/>
      <color indexed="9"/>
      <name val="Calibri"/>
      <family val="2"/>
      <scheme val="minor"/>
    </font>
    <font>
      <b/>
      <sz val="24"/>
      <color indexed="9"/>
      <name val="Calibri"/>
      <family val="2"/>
      <scheme val="minor"/>
    </font>
    <font>
      <b/>
      <sz val="11"/>
      <name val="Calibri"/>
      <family val="2"/>
      <scheme val="minor"/>
    </font>
    <font>
      <b/>
      <sz val="10"/>
      <name val="Arial"/>
      <family val="2"/>
    </font>
    <font>
      <b/>
      <sz val="22"/>
      <name val="Arial"/>
      <family val="2"/>
    </font>
    <font>
      <sz val="11"/>
      <color rgb="FF000000"/>
      <name val="Calibri"/>
      <family val="2"/>
      <scheme val="minor"/>
    </font>
    <font>
      <i/>
      <sz val="9"/>
      <name val="Calibri"/>
      <family val="2"/>
      <scheme val="minor"/>
    </font>
  </fonts>
  <fills count="6">
    <fill>
      <patternFill patternType="none"/>
    </fill>
    <fill>
      <patternFill patternType="gray125"/>
    </fill>
    <fill>
      <patternFill patternType="solid">
        <fgColor indexed="45"/>
        <bgColor indexed="64"/>
      </patternFill>
    </fill>
    <fill>
      <patternFill patternType="solid">
        <fgColor theme="4" tint="0.79998168889431442"/>
        <bgColor indexed="64"/>
      </patternFill>
    </fill>
    <fill>
      <patternFill patternType="solid">
        <fgColor theme="0"/>
        <bgColor indexed="64"/>
      </patternFill>
    </fill>
    <fill>
      <patternFill patternType="solid">
        <fgColor rgb="FFFFEB9C"/>
      </patternFill>
    </fill>
  </fills>
  <borders count="21">
    <border>
      <left/>
      <right/>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34998626667073579"/>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0" tint="-0.34998626667073579"/>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34998626667073579"/>
      </right>
      <top/>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s>
  <cellStyleXfs count="6">
    <xf numFmtId="38" fontId="0" fillId="0" borderId="0" applyFont="0" applyBorder="0" applyAlignment="0" applyProtection="0"/>
    <xf numFmtId="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xf numFmtId="0" fontId="10" fillId="5" borderId="0" applyNumberFormat="0" applyBorder="0" applyAlignment="0" applyProtection="0"/>
  </cellStyleXfs>
  <cellXfs count="88">
    <xf numFmtId="38" fontId="0" fillId="0" borderId="0" xfId="0"/>
    <xf numFmtId="38" fontId="2" fillId="0" borderId="0" xfId="0" applyFont="1" applyProtection="1"/>
    <xf numFmtId="38" fontId="5" fillId="0" borderId="0" xfId="0" applyFont="1" applyAlignment="1" applyProtection="1"/>
    <xf numFmtId="40" fontId="2" fillId="0" borderId="0" xfId="0" applyNumberFormat="1" applyFont="1" applyProtection="1"/>
    <xf numFmtId="38" fontId="10" fillId="0" borderId="0" xfId="5" applyNumberFormat="1" applyFill="1" applyProtection="1"/>
    <xf numFmtId="0" fontId="2" fillId="0" borderId="0" xfId="0" applyNumberFormat="1" applyFont="1" applyProtection="1"/>
    <xf numFmtId="166" fontId="2" fillId="0" borderId="0" xfId="0" applyNumberFormat="1" applyFont="1" applyProtection="1"/>
    <xf numFmtId="14" fontId="6" fillId="3" borderId="2" xfId="0" applyNumberFormat="1" applyFont="1" applyFill="1" applyBorder="1" applyProtection="1"/>
    <xf numFmtId="38" fontId="13" fillId="0" borderId="0" xfId="0" applyFont="1"/>
    <xf numFmtId="38" fontId="14" fillId="0" borderId="0" xfId="0" applyFont="1"/>
    <xf numFmtId="38" fontId="13" fillId="4" borderId="0" xfId="0" applyFont="1" applyFill="1"/>
    <xf numFmtId="38" fontId="16" fillId="4" borderId="0" xfId="0" applyFont="1" applyFill="1" applyBorder="1" applyAlignment="1"/>
    <xf numFmtId="38" fontId="0" fillId="4" borderId="0" xfId="0" applyFont="1" applyFill="1" applyBorder="1" applyAlignment="1"/>
    <xf numFmtId="38" fontId="16" fillId="4" borderId="0" xfId="0" applyFont="1" applyFill="1" applyBorder="1" applyAlignment="1">
      <alignment horizontal="left" vertical="center"/>
    </xf>
    <xf numFmtId="38" fontId="0" fillId="4" borderId="0" xfId="0" applyFont="1" applyFill="1" applyBorder="1"/>
    <xf numFmtId="38" fontId="16" fillId="4" borderId="0" xfId="0" applyFont="1" applyFill="1" applyBorder="1"/>
    <xf numFmtId="6" fontId="0" fillId="0" borderId="0" xfId="1" applyFont="1"/>
    <xf numFmtId="167" fontId="6" fillId="3" borderId="5" xfId="0" applyNumberFormat="1" applyFont="1" applyFill="1" applyBorder="1" applyAlignment="1" applyProtection="1">
      <alignment horizontal="center"/>
    </xf>
    <xf numFmtId="38" fontId="2" fillId="3" borderId="3" xfId="0" applyFont="1" applyFill="1" applyBorder="1" applyProtection="1"/>
    <xf numFmtId="38" fontId="2" fillId="3" borderId="12" xfId="0" applyFont="1" applyFill="1" applyBorder="1" applyProtection="1"/>
    <xf numFmtId="166" fontId="3" fillId="2" borderId="1" xfId="0" applyNumberFormat="1" applyFont="1" applyFill="1" applyBorder="1" applyAlignment="1" applyProtection="1">
      <alignment horizontal="center" vertical="center" wrapText="1"/>
    </xf>
    <xf numFmtId="0" fontId="2" fillId="0" borderId="0" xfId="0" applyNumberFormat="1" applyFont="1" applyAlignment="1" applyProtection="1">
      <alignment wrapText="1"/>
    </xf>
    <xf numFmtId="0" fontId="17" fillId="0" borderId="0" xfId="0" applyNumberFormat="1" applyFont="1" applyAlignment="1" applyProtection="1">
      <alignment horizont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6" fillId="3" borderId="2" xfId="0" applyNumberFormat="1" applyFont="1" applyFill="1" applyBorder="1" applyProtection="1"/>
    <xf numFmtId="0" fontId="8" fillId="3" borderId="2" xfId="0" applyNumberFormat="1" applyFont="1" applyFill="1" applyBorder="1" applyAlignment="1" applyProtection="1">
      <alignment horizontal="right"/>
    </xf>
    <xf numFmtId="0" fontId="17" fillId="0" borderId="0" xfId="0" applyNumberFormat="1" applyFont="1" applyProtection="1"/>
    <xf numFmtId="0" fontId="8" fillId="3" borderId="2" xfId="0" applyNumberFormat="1" applyFont="1" applyFill="1" applyBorder="1" applyAlignment="1" applyProtection="1"/>
    <xf numFmtId="8" fontId="2" fillId="0" borderId="0" xfId="1" applyNumberFormat="1" applyFont="1" applyProtection="1"/>
    <xf numFmtId="8" fontId="4" fillId="0" borderId="0" xfId="1" applyNumberFormat="1" applyFont="1" applyProtection="1"/>
    <xf numFmtId="38" fontId="1" fillId="0" borderId="0" xfId="0" applyFont="1"/>
    <xf numFmtId="38" fontId="3" fillId="2" borderId="17" xfId="0" applyFont="1" applyFill="1" applyBorder="1" applyAlignment="1" applyProtection="1">
      <alignment horizontal="center" vertical="center" wrapText="1"/>
    </xf>
    <xf numFmtId="38" fontId="4" fillId="3" borderId="0" xfId="0" applyFont="1" applyFill="1" applyBorder="1" applyAlignment="1" applyProtection="1">
      <alignment horizontal="center"/>
    </xf>
    <xf numFmtId="168" fontId="8" fillId="3" borderId="2" xfId="0" applyNumberFormat="1" applyFont="1" applyFill="1" applyBorder="1" applyAlignment="1" applyProtection="1">
      <alignment horizontal="right" wrapText="1"/>
    </xf>
    <xf numFmtId="38" fontId="5" fillId="3" borderId="16" xfId="0" applyFont="1" applyFill="1" applyBorder="1" applyAlignment="1" applyProtection="1">
      <alignment vertical="center"/>
    </xf>
    <xf numFmtId="38" fontId="4" fillId="3" borderId="16" xfId="0" applyFont="1" applyFill="1" applyBorder="1" applyAlignment="1" applyProtection="1">
      <alignment horizontal="center"/>
    </xf>
    <xf numFmtId="38" fontId="4" fillId="3" borderId="5" xfId="0" applyFont="1" applyFill="1" applyBorder="1" applyAlignment="1" applyProtection="1">
      <alignment horizontal="center" vertical="center"/>
    </xf>
    <xf numFmtId="8" fontId="6" fillId="3" borderId="2" xfId="1" applyNumberFormat="1" applyFont="1" applyFill="1" applyBorder="1" applyAlignment="1" applyProtection="1">
      <alignment horizontal="right"/>
    </xf>
    <xf numFmtId="0" fontId="6" fillId="3" borderId="2" xfId="0" applyNumberFormat="1" applyFont="1" applyFill="1" applyBorder="1" applyAlignment="1" applyProtection="1">
      <alignment horizontal="left"/>
    </xf>
    <xf numFmtId="0" fontId="6" fillId="3" borderId="2" xfId="0" applyNumberFormat="1" applyFont="1" applyFill="1" applyBorder="1" applyAlignment="1" applyProtection="1">
      <alignment wrapText="1"/>
    </xf>
    <xf numFmtId="0" fontId="6" fillId="3" borderId="2" xfId="0" applyNumberFormat="1" applyFont="1" applyFill="1" applyBorder="1" applyAlignment="1" applyProtection="1">
      <alignment horizontal="left" wrapText="1"/>
    </xf>
    <xf numFmtId="0" fontId="8" fillId="3" borderId="2" xfId="0" applyNumberFormat="1" applyFont="1" applyFill="1" applyBorder="1" applyAlignment="1" applyProtection="1">
      <alignment horizontal="right" wrapText="1"/>
    </xf>
    <xf numFmtId="8" fontId="2" fillId="0" borderId="0" xfId="1" applyNumberFormat="1" applyFont="1" applyAlignment="1" applyProtection="1">
      <alignment horizontal="left" vertical="top" wrapText="1"/>
    </xf>
    <xf numFmtId="8" fontId="4" fillId="0" borderId="0" xfId="1" applyNumberFormat="1" applyFont="1" applyAlignment="1" applyProtection="1">
      <alignment horizontal="left" vertical="top" wrapText="1"/>
    </xf>
    <xf numFmtId="38" fontId="11" fillId="2" borderId="8" xfId="0" applyFont="1" applyFill="1" applyBorder="1" applyAlignment="1" applyProtection="1">
      <alignment horizontal="center" vertical="center"/>
    </xf>
    <xf numFmtId="38" fontId="7" fillId="2" borderId="8" xfId="0" applyFont="1" applyFill="1" applyBorder="1" applyAlignment="1" applyProtection="1">
      <alignment horizontal="center" vertical="center"/>
    </xf>
    <xf numFmtId="38" fontId="4" fillId="3" borderId="2" xfId="0" applyFont="1" applyFill="1" applyBorder="1" applyAlignment="1" applyProtection="1">
      <alignment horizontal="center"/>
    </xf>
    <xf numFmtId="38" fontId="4" fillId="3" borderId="2" xfId="0" applyFont="1" applyFill="1" applyBorder="1" applyAlignment="1" applyProtection="1">
      <alignment horizontal="center" vertical="center"/>
    </xf>
    <xf numFmtId="0" fontId="4" fillId="4" borderId="2" xfId="1" applyNumberFormat="1" applyFont="1" applyFill="1" applyBorder="1" applyAlignment="1" applyProtection="1">
      <alignment horizontal="center"/>
      <protection locked="0"/>
    </xf>
    <xf numFmtId="38" fontId="4" fillId="0" borderId="16" xfId="0" applyFont="1" applyBorder="1" applyAlignment="1" applyProtection="1">
      <alignment horizontal="center" vertical="center"/>
    </xf>
    <xf numFmtId="6" fontId="4" fillId="4" borderId="2" xfId="1" applyFont="1" applyFill="1" applyBorder="1" applyAlignment="1" applyProtection="1">
      <alignment horizontal="center"/>
      <protection locked="0"/>
    </xf>
    <xf numFmtId="1" fontId="5" fillId="3" borderId="2" xfId="0" applyNumberFormat="1" applyFont="1" applyFill="1" applyBorder="1" applyAlignment="1" applyProtection="1">
      <alignment horizontal="left"/>
      <protection locked="0"/>
    </xf>
    <xf numFmtId="0" fontId="4" fillId="4" borderId="2" xfId="0" applyNumberFormat="1" applyFont="1" applyFill="1" applyBorder="1" applyAlignment="1" applyProtection="1">
      <alignment horizontal="center"/>
      <protection locked="0"/>
    </xf>
    <xf numFmtId="38" fontId="5" fillId="3" borderId="13" xfId="0" applyFont="1" applyFill="1" applyBorder="1" applyAlignment="1" applyProtection="1">
      <alignment horizontal="left" vertical="center"/>
    </xf>
    <xf numFmtId="38" fontId="5" fillId="3" borderId="10" xfId="0" applyFont="1" applyFill="1" applyBorder="1" applyAlignment="1" applyProtection="1">
      <alignment horizontal="left" vertical="center"/>
    </xf>
    <xf numFmtId="38" fontId="5" fillId="3" borderId="5" xfId="0" applyFont="1" applyFill="1" applyBorder="1" applyAlignment="1" applyProtection="1">
      <alignment horizontal="left" vertical="center"/>
    </xf>
    <xf numFmtId="38" fontId="3" fillId="2" borderId="10" xfId="0" applyFont="1" applyFill="1" applyBorder="1" applyAlignment="1" applyProtection="1">
      <alignment horizontal="center" vertical="center" wrapText="1"/>
    </xf>
    <xf numFmtId="38" fontId="3" fillId="2" borderId="14" xfId="0" applyFont="1" applyFill="1" applyBorder="1" applyAlignment="1" applyProtection="1">
      <alignment horizontal="center" vertical="center" wrapText="1"/>
    </xf>
    <xf numFmtId="38" fontId="12" fillId="2" borderId="11" xfId="0" applyFont="1" applyFill="1" applyBorder="1" applyAlignment="1" applyProtection="1">
      <alignment horizontal="center" vertical="center"/>
    </xf>
    <xf numFmtId="38" fontId="12" fillId="2" borderId="9" xfId="0" applyFont="1" applyFill="1" applyBorder="1" applyAlignment="1" applyProtection="1">
      <alignment horizontal="center" vertical="center"/>
    </xf>
    <xf numFmtId="38" fontId="12" fillId="2" borderId="15" xfId="0" applyFont="1" applyFill="1" applyBorder="1" applyAlignment="1" applyProtection="1">
      <alignment horizontal="center" vertical="center"/>
    </xf>
    <xf numFmtId="38" fontId="11" fillId="2" borderId="12" xfId="0" applyFont="1" applyFill="1" applyBorder="1" applyAlignment="1" applyProtection="1">
      <alignment horizontal="center" vertical="center"/>
    </xf>
    <xf numFmtId="38" fontId="11" fillId="2" borderId="0" xfId="0" applyFont="1" applyFill="1" applyBorder="1" applyAlignment="1" applyProtection="1">
      <alignment horizontal="center" vertical="center"/>
    </xf>
    <xf numFmtId="38" fontId="11" fillId="2" borderId="8" xfId="0" applyFont="1" applyFill="1" applyBorder="1" applyAlignment="1" applyProtection="1">
      <alignment horizontal="center" vertical="center"/>
    </xf>
    <xf numFmtId="38" fontId="2" fillId="0" borderId="4" xfId="0" applyFont="1" applyBorder="1" applyAlignment="1" applyProtection="1">
      <alignment horizontal="center"/>
    </xf>
    <xf numFmtId="38" fontId="7" fillId="2" borderId="12" xfId="0" applyFont="1" applyFill="1" applyBorder="1" applyAlignment="1" applyProtection="1">
      <alignment horizontal="center" vertical="center"/>
    </xf>
    <xf numFmtId="38" fontId="7" fillId="2" borderId="0" xfId="0" applyFont="1" applyFill="1" applyBorder="1" applyAlignment="1" applyProtection="1">
      <alignment horizontal="center" vertical="center"/>
    </xf>
    <xf numFmtId="38" fontId="7" fillId="2" borderId="8" xfId="0" applyFont="1" applyFill="1" applyBorder="1" applyAlignment="1" applyProtection="1">
      <alignment horizontal="center" vertical="center"/>
    </xf>
    <xf numFmtId="38" fontId="15" fillId="0" borderId="16" xfId="0" applyFont="1" applyBorder="1" applyAlignment="1">
      <alignment horizontal="center"/>
    </xf>
    <xf numFmtId="166" fontId="17" fillId="0" borderId="6" xfId="0" applyNumberFormat="1" applyFont="1" applyBorder="1" applyAlignment="1" applyProtection="1">
      <alignment horizontal="center"/>
    </xf>
    <xf numFmtId="8" fontId="4" fillId="4" borderId="16" xfId="1" applyNumberFormat="1" applyFont="1" applyFill="1" applyBorder="1" applyAlignment="1" applyProtection="1">
      <alignment horizontal="center"/>
    </xf>
    <xf numFmtId="38" fontId="5" fillId="4" borderId="7" xfId="0" applyFont="1" applyFill="1" applyBorder="1" applyAlignment="1" applyProtection="1">
      <alignment horizontal="center" vertical="center"/>
    </xf>
    <xf numFmtId="38" fontId="7" fillId="4" borderId="7" xfId="0" applyFont="1" applyFill="1" applyBorder="1" applyAlignment="1" applyProtection="1">
      <alignment horizontal="center" vertical="center"/>
    </xf>
    <xf numFmtId="1" fontId="9" fillId="4" borderId="2" xfId="0" applyNumberFormat="1" applyFont="1" applyFill="1" applyBorder="1" applyAlignment="1" applyProtection="1">
      <alignment horizontal="center"/>
      <protection locked="0"/>
    </xf>
    <xf numFmtId="38" fontId="4" fillId="3" borderId="2" xfId="0" applyFont="1" applyFill="1" applyBorder="1" applyAlignment="1" applyProtection="1">
      <alignment horizontal="center"/>
    </xf>
    <xf numFmtId="38" fontId="4" fillId="3" borderId="2" xfId="0" applyFont="1" applyFill="1" applyBorder="1" applyAlignment="1" applyProtection="1">
      <alignment horizontal="center" vertical="center"/>
    </xf>
    <xf numFmtId="0" fontId="9" fillId="4" borderId="5" xfId="0" applyNumberFormat="1" applyFont="1" applyFill="1" applyBorder="1" applyAlignment="1" applyProtection="1">
      <alignment horizontal="center"/>
      <protection locked="0"/>
    </xf>
    <xf numFmtId="0" fontId="9" fillId="4" borderId="2" xfId="0" applyNumberFormat="1" applyFont="1" applyFill="1" applyBorder="1" applyAlignment="1" applyProtection="1">
      <alignment horizontal="center"/>
      <protection locked="0"/>
    </xf>
    <xf numFmtId="8" fontId="6" fillId="3" borderId="3" xfId="1" applyNumberFormat="1" applyFont="1" applyFill="1" applyBorder="1" applyAlignment="1" applyProtection="1">
      <alignment horizontal="left" vertical="top" wrapText="1"/>
    </xf>
    <xf numFmtId="8" fontId="6" fillId="3" borderId="4" xfId="1" applyNumberFormat="1" applyFont="1" applyFill="1" applyBorder="1" applyAlignment="1" applyProtection="1">
      <alignment horizontal="left" vertical="top" wrapText="1"/>
    </xf>
    <xf numFmtId="8" fontId="6" fillId="3" borderId="5" xfId="1" applyNumberFormat="1" applyFont="1" applyFill="1" applyBorder="1" applyAlignment="1" applyProtection="1">
      <alignment horizontal="left" vertical="top" wrapText="1"/>
    </xf>
    <xf numFmtId="8" fontId="3" fillId="2" borderId="18" xfId="1" applyNumberFormat="1" applyFont="1" applyFill="1" applyBorder="1" applyAlignment="1" applyProtection="1">
      <alignment horizontal="center" vertical="center" wrapText="1"/>
    </xf>
    <xf numFmtId="8" fontId="3" fillId="2" borderId="19" xfId="1" applyNumberFormat="1" applyFont="1" applyFill="1" applyBorder="1" applyAlignment="1" applyProtection="1">
      <alignment horizontal="center" vertical="center" wrapText="1"/>
    </xf>
    <xf numFmtId="8" fontId="3" fillId="2" borderId="20" xfId="1" applyNumberFormat="1" applyFont="1" applyFill="1" applyBorder="1" applyAlignment="1" applyProtection="1">
      <alignment horizontal="center" vertical="center" wrapText="1"/>
    </xf>
    <xf numFmtId="8" fontId="6" fillId="3" borderId="3" xfId="1" applyNumberFormat="1" applyFont="1" applyFill="1" applyBorder="1" applyAlignment="1" applyProtection="1">
      <alignment horizontal="center"/>
    </xf>
    <xf numFmtId="8" fontId="6" fillId="3" borderId="4" xfId="1" applyNumberFormat="1" applyFont="1" applyFill="1" applyBorder="1" applyAlignment="1" applyProtection="1">
      <alignment horizontal="center"/>
    </xf>
    <xf numFmtId="8" fontId="6" fillId="3" borderId="5" xfId="1" applyNumberFormat="1" applyFont="1" applyFill="1" applyBorder="1" applyAlignment="1" applyProtection="1">
      <alignment horizontal="center"/>
    </xf>
  </cellXfs>
  <cellStyles count="6">
    <cellStyle name="Currency" xfId="1" builtinId="4"/>
    <cellStyle name="Date" xfId="2" xr:uid="{00000000-0005-0000-0000-000002000000}"/>
    <cellStyle name="Fixed" xfId="3" xr:uid="{00000000-0005-0000-0000-000003000000}"/>
    <cellStyle name="Neutral" xfId="5" builtinId="28"/>
    <cellStyle name="Normal" xfId="0" builtinId="0"/>
    <cellStyle name="Text"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E2ECF4"/>
      <rgbColor rgb="00E2ECF4"/>
      <rgbColor rgb="00A6CAF0"/>
      <rgbColor rgb="004E5A7A"/>
      <rgbColor rgb="00CC99FF"/>
      <rgbColor rgb="00EAEAEA"/>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1B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B2:R223"/>
  <sheetViews>
    <sheetView showGridLines="0" tabSelected="1" zoomScale="65" zoomScaleNormal="100" zoomScaleSheetLayoutView="100" workbookViewId="0">
      <selection activeCell="Q14" sqref="Q14"/>
    </sheetView>
  </sheetViews>
  <sheetFormatPr defaultColWidth="9.109375" defaultRowHeight="12.6" x14ac:dyDescent="0.2"/>
  <cols>
    <col min="1" max="1" width="1.88671875" style="1" customWidth="1"/>
    <col min="2" max="2" width="3.44140625" style="1" hidden="1" customWidth="1"/>
    <col min="3" max="3" width="3.88671875" style="1" hidden="1" customWidth="1"/>
    <col min="4" max="4" width="16.109375" style="1" customWidth="1"/>
    <col min="5" max="5" width="39" style="5" customWidth="1"/>
    <col min="6" max="6" width="28.109375" style="21" customWidth="1"/>
    <col min="7" max="7" width="21.6640625" style="5" customWidth="1"/>
    <col min="8" max="8" width="12.88671875" style="6" customWidth="1"/>
    <col min="9" max="9" width="31.44140625" style="21" customWidth="1"/>
    <col min="10" max="10" width="17.88671875" style="43" customWidth="1"/>
    <col min="11" max="11" width="18.5546875" style="29" customWidth="1"/>
    <col min="12" max="12" width="15.109375" style="29" customWidth="1"/>
    <col min="13" max="13" width="52.44140625" style="1" customWidth="1"/>
    <col min="14" max="14" width="9.109375" style="1"/>
    <col min="15" max="15" width="11.109375" style="1" bestFit="1" customWidth="1"/>
    <col min="16" max="16" width="9.109375" style="1"/>
    <col min="17" max="17" width="12.44140625" style="1" bestFit="1" customWidth="1"/>
    <col min="18" max="18" width="11.109375" style="1" bestFit="1" customWidth="1"/>
    <col min="19" max="16384" width="9.109375" style="1"/>
  </cols>
  <sheetData>
    <row r="2" spans="2:18" ht="31.2" x14ac:dyDescent="0.2">
      <c r="B2" s="59" t="s">
        <v>0</v>
      </c>
      <c r="C2" s="60"/>
      <c r="D2" s="60"/>
      <c r="E2" s="60"/>
      <c r="F2" s="60"/>
      <c r="G2" s="60"/>
      <c r="H2" s="60"/>
      <c r="I2" s="60"/>
      <c r="J2" s="60"/>
      <c r="K2" s="60"/>
      <c r="L2" s="60"/>
      <c r="M2" s="61"/>
    </row>
    <row r="3" spans="2:18" x14ac:dyDescent="0.2">
      <c r="B3" s="65"/>
      <c r="C3" s="65"/>
      <c r="D3" s="65"/>
      <c r="E3" s="65"/>
      <c r="F3" s="65"/>
      <c r="G3" s="65"/>
      <c r="H3" s="65"/>
      <c r="I3" s="65"/>
      <c r="J3" s="65"/>
      <c r="K3" s="65"/>
      <c r="L3" s="65"/>
      <c r="M3" s="65"/>
    </row>
    <row r="4" spans="2:18" ht="28.8" x14ac:dyDescent="0.5">
      <c r="B4" s="62" t="s">
        <v>1</v>
      </c>
      <c r="C4" s="63"/>
      <c r="D4" s="63"/>
      <c r="E4" s="63"/>
      <c r="F4" s="64"/>
      <c r="G4" s="45"/>
      <c r="H4" s="69" t="s">
        <v>2</v>
      </c>
      <c r="I4" s="69"/>
      <c r="J4" s="69"/>
      <c r="K4" s="69"/>
      <c r="L4" s="69"/>
      <c r="M4" s="69"/>
      <c r="O4" s="4"/>
    </row>
    <row r="5" spans="2:18" ht="15.6" x14ac:dyDescent="0.3">
      <c r="B5" s="66" t="s">
        <v>3</v>
      </c>
      <c r="C5" s="67"/>
      <c r="D5" s="67"/>
      <c r="E5" s="67"/>
      <c r="F5" s="68"/>
      <c r="G5" s="46"/>
      <c r="H5" s="72" t="str">
        <f>_xlfn.XLOOKUP(H4,Sheet1!A2:A57,Sheet1!B2:B57)</f>
        <v>23RFSIID0031</v>
      </c>
      <c r="I5" s="73"/>
      <c r="J5" s="73"/>
      <c r="K5" s="73"/>
      <c r="L5" s="73"/>
      <c r="M5" s="73"/>
      <c r="O5" s="4"/>
    </row>
    <row r="6" spans="2:18" x14ac:dyDescent="0.2">
      <c r="B6" s="65"/>
      <c r="C6" s="65"/>
      <c r="D6" s="65"/>
      <c r="E6" s="65"/>
      <c r="F6" s="65"/>
      <c r="G6" s="65"/>
      <c r="H6" s="65"/>
      <c r="I6" s="65"/>
      <c r="J6" s="65"/>
      <c r="K6" s="65"/>
      <c r="L6" s="65"/>
      <c r="M6" s="65"/>
      <c r="O6" s="3"/>
      <c r="Q6" s="3"/>
    </row>
    <row r="7" spans="2:18" ht="15.6" x14ac:dyDescent="0.3">
      <c r="B7" s="75" t="s">
        <v>4</v>
      </c>
      <c r="C7" s="75"/>
      <c r="D7" s="75"/>
      <c r="E7" s="75"/>
      <c r="F7" s="75"/>
      <c r="G7" s="36"/>
      <c r="H7" s="71">
        <f>_xlfn.XLOOKUP(H4,Sheet1!A:A,Sheet1!C:C)</f>
        <v>6184919.7999999998</v>
      </c>
      <c r="I7" s="71"/>
      <c r="J7" s="71"/>
      <c r="K7" s="71"/>
      <c r="L7" s="71"/>
      <c r="M7" s="71"/>
      <c r="N7" s="3"/>
      <c r="P7" s="3"/>
    </row>
    <row r="8" spans="2:18" ht="15.6" x14ac:dyDescent="0.3">
      <c r="B8" s="75" t="s">
        <v>5</v>
      </c>
      <c r="C8" s="75"/>
      <c r="D8" s="75"/>
      <c r="E8" s="75"/>
      <c r="F8" s="75"/>
      <c r="G8" s="47"/>
      <c r="H8" s="74" t="s">
        <v>6</v>
      </c>
      <c r="I8" s="74"/>
      <c r="J8" s="74"/>
      <c r="K8" s="74"/>
      <c r="L8" s="74"/>
      <c r="M8" s="74"/>
      <c r="O8" s="3"/>
      <c r="Q8" s="3"/>
    </row>
    <row r="9" spans="2:18" ht="15.6" x14ac:dyDescent="0.3">
      <c r="B9" s="47"/>
      <c r="C9" s="47"/>
      <c r="D9" s="76" t="s">
        <v>7</v>
      </c>
      <c r="E9" s="76"/>
      <c r="F9" s="76"/>
      <c r="G9" s="37"/>
      <c r="H9" s="77"/>
      <c r="I9" s="78"/>
      <c r="J9" s="78"/>
      <c r="K9" s="78"/>
      <c r="L9" s="78"/>
      <c r="M9" s="78"/>
      <c r="O9" s="3"/>
      <c r="Q9" s="3"/>
    </row>
    <row r="10" spans="2:18" ht="15.6" x14ac:dyDescent="0.3">
      <c r="B10" s="47"/>
      <c r="C10" s="47"/>
      <c r="D10" s="76" t="s">
        <v>8</v>
      </c>
      <c r="E10" s="76"/>
      <c r="F10" s="76"/>
      <c r="G10" s="48"/>
      <c r="H10" s="51">
        <f>SUM(I14:I217)</f>
        <v>5534600</v>
      </c>
      <c r="I10" s="51"/>
      <c r="J10" s="51"/>
      <c r="K10" s="51"/>
      <c r="L10" s="51"/>
      <c r="M10" s="51"/>
      <c r="O10" s="3"/>
      <c r="Q10" s="3"/>
    </row>
    <row r="11" spans="2:18" ht="15.6" x14ac:dyDescent="0.3">
      <c r="B11" s="33"/>
      <c r="C11" s="33"/>
      <c r="D11" s="35" t="s">
        <v>9</v>
      </c>
      <c r="E11" s="50">
        <v>27</v>
      </c>
      <c r="F11" s="54" t="s">
        <v>10</v>
      </c>
      <c r="G11" s="55"/>
      <c r="H11" s="56"/>
      <c r="I11" s="49">
        <v>6</v>
      </c>
      <c r="J11" s="52" t="s">
        <v>11</v>
      </c>
      <c r="K11" s="52"/>
      <c r="L11" s="53">
        <v>21</v>
      </c>
      <c r="M11" s="53"/>
      <c r="O11" s="3"/>
      <c r="Q11" s="3"/>
    </row>
    <row r="12" spans="2:18" ht="15.6" x14ac:dyDescent="0.3">
      <c r="C12" s="2"/>
      <c r="D12" s="2"/>
      <c r="E12" s="27"/>
      <c r="F12" s="70"/>
      <c r="G12" s="70"/>
      <c r="H12" s="70"/>
      <c r="I12" s="22"/>
      <c r="J12" s="44"/>
      <c r="K12" s="30"/>
      <c r="N12" s="3"/>
      <c r="P12" s="3"/>
    </row>
    <row r="13" spans="2:18" ht="31.2" x14ac:dyDescent="0.2">
      <c r="B13" s="57" t="s">
        <v>12</v>
      </c>
      <c r="C13" s="58"/>
      <c r="D13" s="32" t="s">
        <v>12</v>
      </c>
      <c r="E13" s="24" t="s">
        <v>13</v>
      </c>
      <c r="F13" s="23" t="s">
        <v>14</v>
      </c>
      <c r="G13" s="24" t="s">
        <v>15</v>
      </c>
      <c r="H13" s="20" t="s">
        <v>16</v>
      </c>
      <c r="I13" s="23" t="s">
        <v>17</v>
      </c>
      <c r="J13" s="82" t="s">
        <v>18</v>
      </c>
      <c r="K13" s="83"/>
      <c r="L13" s="83"/>
      <c r="M13" s="84"/>
      <c r="P13" s="3"/>
      <c r="R13" s="3"/>
    </row>
    <row r="14" spans="2:18" ht="246.6" customHeight="1" x14ac:dyDescent="0.3">
      <c r="B14" s="18" t="str">
        <f>_xlfn.XLOOKUP(H4,Sheet1!A:A,Sheet1!D:D)</f>
        <v>ID</v>
      </c>
      <c r="C14" s="17">
        <v>1</v>
      </c>
      <c r="D14" s="17" t="str">
        <f>B14&amp;TEXT(C14,"000")</f>
        <v>ID001</v>
      </c>
      <c r="E14" s="25" t="s">
        <v>19</v>
      </c>
      <c r="F14" s="40" t="s">
        <v>20</v>
      </c>
      <c r="G14" s="25" t="s">
        <v>21</v>
      </c>
      <c r="H14" s="7" t="s">
        <v>22</v>
      </c>
      <c r="I14" s="38">
        <v>500000</v>
      </c>
      <c r="J14" s="79" t="s">
        <v>308</v>
      </c>
      <c r="K14" s="80"/>
      <c r="L14" s="80"/>
      <c r="M14" s="81"/>
      <c r="P14" s="3"/>
      <c r="R14" s="3"/>
    </row>
    <row r="15" spans="2:18" ht="155.4" customHeight="1" x14ac:dyDescent="0.3">
      <c r="B15" s="19" t="str">
        <f>_xlfn.XLOOKUP(H4,Sheet1!A:A,Sheet1!D:D)</f>
        <v>ID</v>
      </c>
      <c r="C15" s="17">
        <v>2</v>
      </c>
      <c r="D15" s="17" t="str">
        <f t="shared" ref="D15:D40" si="0">B15&amp;TEXT(C15,"000")</f>
        <v>ID002</v>
      </c>
      <c r="E15" s="25" t="s">
        <v>23</v>
      </c>
      <c r="F15" s="40" t="s">
        <v>24</v>
      </c>
      <c r="G15" s="25" t="s">
        <v>25</v>
      </c>
      <c r="H15" s="7" t="s">
        <v>22</v>
      </c>
      <c r="I15" s="38">
        <v>1250000</v>
      </c>
      <c r="J15" s="79" t="s">
        <v>291</v>
      </c>
      <c r="K15" s="80"/>
      <c r="L15" s="80"/>
      <c r="M15" s="81"/>
      <c r="P15" s="3"/>
      <c r="R15" s="3"/>
    </row>
    <row r="16" spans="2:18" ht="154.94999999999999" customHeight="1" x14ac:dyDescent="0.3">
      <c r="B16" s="18" t="str">
        <f>_xlfn.XLOOKUP(H4,Sheet1!A:A,Sheet1!D:D)</f>
        <v>ID</v>
      </c>
      <c r="C16" s="17">
        <v>3</v>
      </c>
      <c r="D16" s="17" t="str">
        <f t="shared" si="0"/>
        <v>ID003</v>
      </c>
      <c r="E16" s="25" t="s">
        <v>26</v>
      </c>
      <c r="F16" s="40" t="s">
        <v>27</v>
      </c>
      <c r="G16" s="25" t="s">
        <v>28</v>
      </c>
      <c r="H16" s="7" t="s">
        <v>22</v>
      </c>
      <c r="I16" s="38">
        <v>130000</v>
      </c>
      <c r="J16" s="79" t="s">
        <v>29</v>
      </c>
      <c r="K16" s="80"/>
      <c r="L16" s="80"/>
      <c r="M16" s="81"/>
      <c r="P16" s="3"/>
      <c r="R16" s="3"/>
    </row>
    <row r="17" spans="2:18" ht="135.6" customHeight="1" x14ac:dyDescent="0.3">
      <c r="B17" s="19" t="str">
        <f>_xlfn.XLOOKUP(H4,Sheet1!A:A,Sheet1!D:D)</f>
        <v>ID</v>
      </c>
      <c r="C17" s="17">
        <v>4</v>
      </c>
      <c r="D17" s="17" t="str">
        <f t="shared" si="0"/>
        <v>ID004</v>
      </c>
      <c r="E17" s="25" t="s">
        <v>30</v>
      </c>
      <c r="F17" s="40" t="s">
        <v>31</v>
      </c>
      <c r="G17" s="25" t="s">
        <v>32</v>
      </c>
      <c r="H17" s="7" t="s">
        <v>22</v>
      </c>
      <c r="I17" s="38">
        <v>348297</v>
      </c>
      <c r="J17" s="79" t="s">
        <v>33</v>
      </c>
      <c r="K17" s="80"/>
      <c r="L17" s="80"/>
      <c r="M17" s="81"/>
      <c r="P17" s="3"/>
      <c r="R17" s="3"/>
    </row>
    <row r="18" spans="2:18" ht="64.95" customHeight="1" x14ac:dyDescent="0.3">
      <c r="B18" s="18" t="str">
        <f>_xlfn.XLOOKUP(H4,Sheet1!A:A,Sheet1!D:D)</f>
        <v>ID</v>
      </c>
      <c r="C18" s="17">
        <v>5</v>
      </c>
      <c r="D18" s="17" t="str">
        <f t="shared" si="0"/>
        <v>ID005</v>
      </c>
      <c r="E18" s="25" t="s">
        <v>34</v>
      </c>
      <c r="F18" s="40" t="s">
        <v>35</v>
      </c>
      <c r="G18" s="25" t="s">
        <v>36</v>
      </c>
      <c r="H18" s="7" t="s">
        <v>22</v>
      </c>
      <c r="I18" s="38">
        <v>225000</v>
      </c>
      <c r="J18" s="79" t="s">
        <v>292</v>
      </c>
      <c r="K18" s="80"/>
      <c r="L18" s="80"/>
      <c r="M18" s="81"/>
    </row>
    <row r="19" spans="2:18" ht="213.6" customHeight="1" x14ac:dyDescent="0.3">
      <c r="B19" s="19" t="str">
        <f>_xlfn.XLOOKUP(H4,Sheet1!A:A,Sheet1!D:D)</f>
        <v>ID</v>
      </c>
      <c r="C19" s="17">
        <v>6</v>
      </c>
      <c r="D19" s="17" t="str">
        <f t="shared" si="0"/>
        <v>ID006</v>
      </c>
      <c r="E19" s="25" t="s">
        <v>37</v>
      </c>
      <c r="F19" s="40" t="s">
        <v>38</v>
      </c>
      <c r="G19" s="25" t="s">
        <v>32</v>
      </c>
      <c r="H19" s="7" t="s">
        <v>22</v>
      </c>
      <c r="I19" s="38">
        <v>1550000</v>
      </c>
      <c r="J19" s="79" t="s">
        <v>293</v>
      </c>
      <c r="K19" s="80"/>
      <c r="L19" s="80"/>
      <c r="M19" s="81"/>
    </row>
    <row r="20" spans="2:18" ht="112.95" customHeight="1" x14ac:dyDescent="0.3">
      <c r="B20" s="18" t="str">
        <f>_xlfn.XLOOKUP(H4,Sheet1!A:A,Sheet1!D:D)</f>
        <v>ID</v>
      </c>
      <c r="C20" s="17">
        <v>7</v>
      </c>
      <c r="D20" s="17" t="str">
        <f t="shared" si="0"/>
        <v>ID007</v>
      </c>
      <c r="E20" s="25" t="s">
        <v>39</v>
      </c>
      <c r="F20" s="40" t="s">
        <v>40</v>
      </c>
      <c r="G20" s="25" t="s">
        <v>41</v>
      </c>
      <c r="H20" s="7" t="s">
        <v>42</v>
      </c>
      <c r="I20" s="38">
        <v>75000</v>
      </c>
      <c r="J20" s="79" t="s">
        <v>294</v>
      </c>
      <c r="K20" s="80"/>
      <c r="L20" s="80"/>
      <c r="M20" s="81"/>
    </row>
    <row r="21" spans="2:18" ht="137.4" customHeight="1" x14ac:dyDescent="0.3">
      <c r="B21" s="19" t="str">
        <f>_xlfn.XLOOKUP(H4,Sheet1!A:A,Sheet1!D:D)</f>
        <v>ID</v>
      </c>
      <c r="C21" s="17">
        <v>8</v>
      </c>
      <c r="D21" s="17" t="str">
        <f t="shared" si="0"/>
        <v>ID008</v>
      </c>
      <c r="E21" s="25" t="s">
        <v>43</v>
      </c>
      <c r="F21" s="40" t="s">
        <v>44</v>
      </c>
      <c r="G21" s="25" t="s">
        <v>45</v>
      </c>
      <c r="H21" s="7" t="s">
        <v>42</v>
      </c>
      <c r="I21" s="38">
        <v>100000</v>
      </c>
      <c r="J21" s="79" t="s">
        <v>46</v>
      </c>
      <c r="K21" s="80"/>
      <c r="L21" s="80"/>
      <c r="M21" s="81"/>
    </row>
    <row r="22" spans="2:18" ht="119.4" customHeight="1" x14ac:dyDescent="0.3">
      <c r="B22" s="18" t="str">
        <f>_xlfn.XLOOKUP(H4,Sheet1!A:A,Sheet1!D:D)</f>
        <v>ID</v>
      </c>
      <c r="C22" s="17">
        <v>9</v>
      </c>
      <c r="D22" s="17" t="str">
        <f t="shared" si="0"/>
        <v>ID009</v>
      </c>
      <c r="E22" s="25" t="s">
        <v>47</v>
      </c>
      <c r="F22" s="40" t="s">
        <v>48</v>
      </c>
      <c r="G22" s="25" t="s">
        <v>49</v>
      </c>
      <c r="H22" s="7" t="s">
        <v>42</v>
      </c>
      <c r="I22" s="38">
        <v>35500</v>
      </c>
      <c r="J22" s="79" t="s">
        <v>295</v>
      </c>
      <c r="K22" s="80"/>
      <c r="L22" s="80"/>
      <c r="M22" s="81"/>
    </row>
    <row r="23" spans="2:18" ht="109.5" customHeight="1" x14ac:dyDescent="0.3">
      <c r="B23" s="19" t="str">
        <f>_xlfn.XLOOKUP(H4,Sheet1!A:A,Sheet1!D:D)</f>
        <v>ID</v>
      </c>
      <c r="C23" s="17">
        <v>10</v>
      </c>
      <c r="D23" s="17" t="str">
        <f t="shared" si="0"/>
        <v>ID010</v>
      </c>
      <c r="E23" s="25" t="s">
        <v>50</v>
      </c>
      <c r="F23" s="40" t="s">
        <v>51</v>
      </c>
      <c r="G23" s="25" t="s">
        <v>52</v>
      </c>
      <c r="H23" s="7" t="s">
        <v>42</v>
      </c>
      <c r="I23" s="38">
        <v>66061</v>
      </c>
      <c r="J23" s="79" t="s">
        <v>296</v>
      </c>
      <c r="K23" s="80"/>
      <c r="L23" s="80"/>
      <c r="M23" s="81"/>
    </row>
    <row r="24" spans="2:18" ht="94.2" customHeight="1" x14ac:dyDescent="0.3">
      <c r="B24" s="18" t="str">
        <f>_xlfn.XLOOKUP(H4,Sheet1!A:A,Sheet1!D:D)</f>
        <v>ID</v>
      </c>
      <c r="C24" s="17">
        <v>11</v>
      </c>
      <c r="D24" s="17" t="str">
        <f t="shared" si="0"/>
        <v>ID011</v>
      </c>
      <c r="E24" s="25" t="s">
        <v>53</v>
      </c>
      <c r="F24" s="40" t="s">
        <v>54</v>
      </c>
      <c r="G24" s="25" t="s">
        <v>55</v>
      </c>
      <c r="H24" s="7" t="s">
        <v>42</v>
      </c>
      <c r="I24" s="38">
        <v>60957</v>
      </c>
      <c r="J24" s="79" t="s">
        <v>297</v>
      </c>
      <c r="K24" s="80"/>
      <c r="L24" s="80"/>
      <c r="M24" s="81"/>
    </row>
    <row r="25" spans="2:18" ht="150" customHeight="1" x14ac:dyDescent="0.3">
      <c r="B25" s="19" t="str">
        <f>_xlfn.XLOOKUP(H4,Sheet1!A:A,Sheet1!D:D)</f>
        <v>ID</v>
      </c>
      <c r="C25" s="17">
        <v>12</v>
      </c>
      <c r="D25" s="17" t="str">
        <f t="shared" si="0"/>
        <v>ID012</v>
      </c>
      <c r="E25" s="25" t="s">
        <v>56</v>
      </c>
      <c r="F25" s="40" t="s">
        <v>57</v>
      </c>
      <c r="G25" s="25" t="s">
        <v>58</v>
      </c>
      <c r="H25" s="7" t="s">
        <v>42</v>
      </c>
      <c r="I25" s="38">
        <v>92442</v>
      </c>
      <c r="J25" s="79" t="s">
        <v>59</v>
      </c>
      <c r="K25" s="80"/>
      <c r="L25" s="80"/>
      <c r="M25" s="81"/>
    </row>
    <row r="26" spans="2:18" ht="207.6" customHeight="1" x14ac:dyDescent="0.3">
      <c r="B26" s="18" t="str">
        <f>_xlfn.XLOOKUP(H4,Sheet1!A:A,Sheet1!D:D)</f>
        <v>ID</v>
      </c>
      <c r="C26" s="17">
        <v>13</v>
      </c>
      <c r="D26" s="17" t="str">
        <f t="shared" si="0"/>
        <v>ID013</v>
      </c>
      <c r="E26" s="25" t="s">
        <v>60</v>
      </c>
      <c r="F26" s="40" t="s">
        <v>61</v>
      </c>
      <c r="G26" s="25" t="s">
        <v>62</v>
      </c>
      <c r="H26" s="7" t="s">
        <v>42</v>
      </c>
      <c r="I26" s="38">
        <v>95000</v>
      </c>
      <c r="J26" s="79" t="s">
        <v>298</v>
      </c>
      <c r="K26" s="80"/>
      <c r="L26" s="80"/>
      <c r="M26" s="81"/>
    </row>
    <row r="27" spans="2:18" ht="91.95" customHeight="1" x14ac:dyDescent="0.3">
      <c r="B27" s="19" t="str">
        <f>_xlfn.XLOOKUP(H4,Sheet1!A:A,Sheet1!D:D)</f>
        <v>ID</v>
      </c>
      <c r="C27" s="17">
        <v>14</v>
      </c>
      <c r="D27" s="17" t="str">
        <f t="shared" si="0"/>
        <v>ID014</v>
      </c>
      <c r="E27" s="25" t="s">
        <v>63</v>
      </c>
      <c r="F27" s="40" t="s">
        <v>64</v>
      </c>
      <c r="G27" s="25" t="s">
        <v>65</v>
      </c>
      <c r="H27" s="7" t="s">
        <v>42</v>
      </c>
      <c r="I27" s="38">
        <v>35000</v>
      </c>
      <c r="J27" s="79" t="s">
        <v>66</v>
      </c>
      <c r="K27" s="80"/>
      <c r="L27" s="80"/>
      <c r="M27" s="81"/>
    </row>
    <row r="28" spans="2:18" ht="137.4" customHeight="1" x14ac:dyDescent="0.3">
      <c r="B28" s="18" t="str">
        <f>_xlfn.XLOOKUP(H4,Sheet1!A:A,Sheet1!D:D)</f>
        <v>ID</v>
      </c>
      <c r="C28" s="17">
        <v>15</v>
      </c>
      <c r="D28" s="17" t="str">
        <f t="shared" si="0"/>
        <v>ID015</v>
      </c>
      <c r="E28" s="25" t="s">
        <v>67</v>
      </c>
      <c r="F28" s="40" t="s">
        <v>68</v>
      </c>
      <c r="G28" s="25" t="s">
        <v>69</v>
      </c>
      <c r="H28" s="7" t="s">
        <v>42</v>
      </c>
      <c r="I28" s="38">
        <v>39635</v>
      </c>
      <c r="J28" s="79" t="s">
        <v>70</v>
      </c>
      <c r="K28" s="80"/>
      <c r="L28" s="80"/>
      <c r="M28" s="81"/>
    </row>
    <row r="29" spans="2:18" ht="98.4" customHeight="1" x14ac:dyDescent="0.3">
      <c r="B29" s="19" t="str">
        <f>_xlfn.XLOOKUP(H4,Sheet1!A:A,Sheet1!D:D)</f>
        <v>ID</v>
      </c>
      <c r="C29" s="17">
        <v>16</v>
      </c>
      <c r="D29" s="17" t="str">
        <f t="shared" si="0"/>
        <v>ID016</v>
      </c>
      <c r="E29" s="25" t="s">
        <v>71</v>
      </c>
      <c r="F29" s="40" t="s">
        <v>72</v>
      </c>
      <c r="G29" s="25" t="s">
        <v>28</v>
      </c>
      <c r="H29" s="7" t="s">
        <v>42</v>
      </c>
      <c r="I29" s="38">
        <v>75000</v>
      </c>
      <c r="J29" s="79" t="s">
        <v>73</v>
      </c>
      <c r="K29" s="80"/>
      <c r="L29" s="80"/>
      <c r="M29" s="81"/>
    </row>
    <row r="30" spans="2:18" ht="141.6" customHeight="1" x14ac:dyDescent="0.3">
      <c r="B30" s="18" t="str">
        <f>_xlfn.XLOOKUP(H4,Sheet1!A:A,Sheet1!D:D)</f>
        <v>ID</v>
      </c>
      <c r="C30" s="17">
        <v>17</v>
      </c>
      <c r="D30" s="17" t="str">
        <f t="shared" si="0"/>
        <v>ID017</v>
      </c>
      <c r="E30" s="25" t="s">
        <v>74</v>
      </c>
      <c r="F30" s="40" t="s">
        <v>75</v>
      </c>
      <c r="G30" s="25" t="s">
        <v>76</v>
      </c>
      <c r="H30" s="7" t="s">
        <v>42</v>
      </c>
      <c r="I30" s="38">
        <v>100000</v>
      </c>
      <c r="J30" s="79" t="s">
        <v>299</v>
      </c>
      <c r="K30" s="80"/>
      <c r="L30" s="80"/>
      <c r="M30" s="81"/>
    </row>
    <row r="31" spans="2:18" ht="138" customHeight="1" x14ac:dyDescent="0.3">
      <c r="B31" s="19" t="str">
        <f>_xlfn.XLOOKUP(H4,Sheet1!A:A,Sheet1!D:D)</f>
        <v>ID</v>
      </c>
      <c r="C31" s="17">
        <v>18</v>
      </c>
      <c r="D31" s="17" t="str">
        <f t="shared" si="0"/>
        <v>ID018</v>
      </c>
      <c r="E31" s="25" t="s">
        <v>77</v>
      </c>
      <c r="F31" s="40" t="s">
        <v>78</v>
      </c>
      <c r="G31" s="25" t="s">
        <v>28</v>
      </c>
      <c r="H31" s="7" t="s">
        <v>42</v>
      </c>
      <c r="I31" s="38">
        <v>72065</v>
      </c>
      <c r="J31" s="79" t="s">
        <v>290</v>
      </c>
      <c r="K31" s="80"/>
      <c r="L31" s="80"/>
      <c r="M31" s="81"/>
    </row>
    <row r="32" spans="2:18" ht="228" customHeight="1" x14ac:dyDescent="0.3">
      <c r="B32" s="18" t="str">
        <f>_xlfn.XLOOKUP(H4,Sheet1!A:A,Sheet1!D:D)</f>
        <v>ID</v>
      </c>
      <c r="C32" s="17">
        <v>19</v>
      </c>
      <c r="D32" s="17" t="str">
        <f t="shared" si="0"/>
        <v>ID019</v>
      </c>
      <c r="E32" s="25" t="s">
        <v>79</v>
      </c>
      <c r="F32" s="40" t="s">
        <v>80</v>
      </c>
      <c r="G32" s="25" t="s">
        <v>81</v>
      </c>
      <c r="H32" s="7" t="s">
        <v>42</v>
      </c>
      <c r="I32" s="38">
        <v>40000</v>
      </c>
      <c r="J32" s="79" t="s">
        <v>300</v>
      </c>
      <c r="K32" s="80"/>
      <c r="L32" s="80"/>
      <c r="M32" s="81"/>
    </row>
    <row r="33" spans="2:13" ht="121.2" customHeight="1" x14ac:dyDescent="0.3">
      <c r="B33" s="19" t="str">
        <f>_xlfn.XLOOKUP(H4,Sheet1!A:A,Sheet1!D:D)</f>
        <v>ID</v>
      </c>
      <c r="C33" s="17">
        <v>20</v>
      </c>
      <c r="D33" s="17" t="str">
        <f t="shared" si="0"/>
        <v>ID020</v>
      </c>
      <c r="E33" s="25" t="s">
        <v>82</v>
      </c>
      <c r="F33" s="40" t="s">
        <v>83</v>
      </c>
      <c r="G33" s="25" t="s">
        <v>84</v>
      </c>
      <c r="H33" s="7" t="s">
        <v>42</v>
      </c>
      <c r="I33" s="38">
        <v>50000</v>
      </c>
      <c r="J33" s="79" t="s">
        <v>85</v>
      </c>
      <c r="K33" s="80"/>
      <c r="L33" s="80"/>
      <c r="M33" s="81"/>
    </row>
    <row r="34" spans="2:13" ht="144.6" customHeight="1" x14ac:dyDescent="0.3">
      <c r="B34" s="18" t="str">
        <f>_xlfn.XLOOKUP(H4,Sheet1!A:A,Sheet1!D:D)</f>
        <v>ID</v>
      </c>
      <c r="C34" s="17">
        <v>21</v>
      </c>
      <c r="D34" s="17" t="str">
        <f t="shared" si="0"/>
        <v>ID021</v>
      </c>
      <c r="E34" s="25" t="s">
        <v>86</v>
      </c>
      <c r="F34" s="40" t="s">
        <v>87</v>
      </c>
      <c r="G34" s="25" t="s">
        <v>88</v>
      </c>
      <c r="H34" s="7" t="s">
        <v>42</v>
      </c>
      <c r="I34" s="38">
        <v>99620</v>
      </c>
      <c r="J34" s="79" t="s">
        <v>301</v>
      </c>
      <c r="K34" s="80"/>
      <c r="L34" s="80"/>
      <c r="M34" s="81"/>
    </row>
    <row r="35" spans="2:13" ht="144" customHeight="1" x14ac:dyDescent="0.3">
      <c r="B35" s="19" t="str">
        <f>_xlfn.XLOOKUP(H4,Sheet1!A:A,Sheet1!D:D)</f>
        <v>ID</v>
      </c>
      <c r="C35" s="17">
        <v>22</v>
      </c>
      <c r="D35" s="17" t="str">
        <f t="shared" si="0"/>
        <v>ID022</v>
      </c>
      <c r="E35" s="25" t="s">
        <v>89</v>
      </c>
      <c r="F35" s="40" t="s">
        <v>90</v>
      </c>
      <c r="G35" s="25" t="s">
        <v>49</v>
      </c>
      <c r="H35" s="7" t="s">
        <v>42</v>
      </c>
      <c r="I35" s="38">
        <v>24000</v>
      </c>
      <c r="J35" s="79" t="s">
        <v>302</v>
      </c>
      <c r="K35" s="80"/>
      <c r="L35" s="80"/>
      <c r="M35" s="81"/>
    </row>
    <row r="36" spans="2:13" ht="105" customHeight="1" x14ac:dyDescent="0.3">
      <c r="B36" s="18" t="str">
        <f>_xlfn.XLOOKUP(H4,Sheet1!A:A,Sheet1!D:D)</f>
        <v>ID</v>
      </c>
      <c r="C36" s="17">
        <v>23</v>
      </c>
      <c r="D36" s="17" t="str">
        <f t="shared" si="0"/>
        <v>ID023</v>
      </c>
      <c r="E36" s="25" t="s">
        <v>91</v>
      </c>
      <c r="F36" s="40" t="s">
        <v>92</v>
      </c>
      <c r="G36" s="25" t="s">
        <v>28</v>
      </c>
      <c r="H36" s="7" t="s">
        <v>42</v>
      </c>
      <c r="I36" s="38">
        <v>100000</v>
      </c>
      <c r="J36" s="79" t="s">
        <v>303</v>
      </c>
      <c r="K36" s="80"/>
      <c r="L36" s="80"/>
      <c r="M36" s="81"/>
    </row>
    <row r="37" spans="2:13" ht="170.4" customHeight="1" x14ac:dyDescent="0.3">
      <c r="B37" s="19" t="str">
        <f>_xlfn.XLOOKUP(H4,Sheet1!A:A,Sheet1!D:D)</f>
        <v>ID</v>
      </c>
      <c r="C37" s="17">
        <v>24</v>
      </c>
      <c r="D37" s="17" t="str">
        <f t="shared" si="0"/>
        <v>ID024</v>
      </c>
      <c r="E37" s="25" t="s">
        <v>93</v>
      </c>
      <c r="F37" s="40" t="s">
        <v>94</v>
      </c>
      <c r="G37" s="25" t="s">
        <v>49</v>
      </c>
      <c r="H37" s="7" t="s">
        <v>42</v>
      </c>
      <c r="I37" s="38">
        <v>75000</v>
      </c>
      <c r="J37" s="79" t="s">
        <v>304</v>
      </c>
      <c r="K37" s="80"/>
      <c r="L37" s="80"/>
      <c r="M37" s="81"/>
    </row>
    <row r="38" spans="2:13" ht="80.400000000000006" customHeight="1" x14ac:dyDescent="0.3">
      <c r="B38" s="18" t="str">
        <f>_xlfn.XLOOKUP(H4,Sheet1!A:A,Sheet1!D:D)</f>
        <v>ID</v>
      </c>
      <c r="C38" s="17">
        <v>25</v>
      </c>
      <c r="D38" s="17" t="str">
        <f t="shared" si="0"/>
        <v>ID025</v>
      </c>
      <c r="E38" s="39" t="s">
        <v>95</v>
      </c>
      <c r="F38" s="41" t="s">
        <v>96</v>
      </c>
      <c r="G38" s="39" t="s">
        <v>28</v>
      </c>
      <c r="H38" s="7" t="s">
        <v>42</v>
      </c>
      <c r="I38" s="38">
        <v>100000</v>
      </c>
      <c r="J38" s="79" t="s">
        <v>305</v>
      </c>
      <c r="K38" s="80"/>
      <c r="L38" s="80"/>
      <c r="M38" s="81"/>
    </row>
    <row r="39" spans="2:13" ht="163.80000000000001" customHeight="1" x14ac:dyDescent="0.3">
      <c r="B39" s="18" t="str">
        <f>B38</f>
        <v>ID</v>
      </c>
      <c r="C39" s="17">
        <v>26</v>
      </c>
      <c r="D39" s="17" t="str">
        <f t="shared" si="0"/>
        <v>ID026</v>
      </c>
      <c r="E39" s="39" t="s">
        <v>97</v>
      </c>
      <c r="F39" s="41" t="s">
        <v>98</v>
      </c>
      <c r="G39" s="39" t="s">
        <v>99</v>
      </c>
      <c r="H39" s="7" t="s">
        <v>42</v>
      </c>
      <c r="I39" s="38">
        <v>100000</v>
      </c>
      <c r="J39" s="79" t="s">
        <v>306</v>
      </c>
      <c r="K39" s="80"/>
      <c r="L39" s="80"/>
      <c r="M39" s="81"/>
    </row>
    <row r="40" spans="2:13" ht="193.8" customHeight="1" x14ac:dyDescent="0.3">
      <c r="B40" s="18" t="str">
        <f>B39</f>
        <v>ID</v>
      </c>
      <c r="C40" s="17">
        <v>27</v>
      </c>
      <c r="D40" s="17" t="str">
        <f t="shared" si="0"/>
        <v>ID027</v>
      </c>
      <c r="E40" s="39" t="s">
        <v>100</v>
      </c>
      <c r="F40" s="41" t="s">
        <v>101</v>
      </c>
      <c r="G40" s="39" t="s">
        <v>102</v>
      </c>
      <c r="H40" s="7" t="s">
        <v>42</v>
      </c>
      <c r="I40" s="38">
        <v>96023</v>
      </c>
      <c r="J40" s="79" t="s">
        <v>307</v>
      </c>
      <c r="K40" s="80"/>
      <c r="L40" s="80"/>
      <c r="M40" s="81"/>
    </row>
    <row r="41" spans="2:13" ht="14.4" x14ac:dyDescent="0.3">
      <c r="B41" s="18" t="str">
        <f t="shared" ref="B41:B104" si="1">B40</f>
        <v>ID</v>
      </c>
      <c r="C41" s="17">
        <v>28</v>
      </c>
      <c r="D41" s="17"/>
      <c r="E41" s="28"/>
      <c r="F41" s="42"/>
      <c r="G41" s="26"/>
      <c r="H41" s="7"/>
      <c r="I41" s="34"/>
      <c r="J41" s="85"/>
      <c r="K41" s="86"/>
      <c r="L41" s="86"/>
      <c r="M41" s="87"/>
    </row>
    <row r="42" spans="2:13" ht="14.4" x14ac:dyDescent="0.3">
      <c r="B42" s="18" t="str">
        <f t="shared" si="1"/>
        <v>ID</v>
      </c>
      <c r="C42" s="17">
        <v>29</v>
      </c>
      <c r="D42" s="17"/>
      <c r="E42" s="28"/>
      <c r="F42" s="42"/>
      <c r="G42" s="26"/>
      <c r="H42" s="7"/>
      <c r="I42" s="34"/>
      <c r="J42" s="85"/>
      <c r="K42" s="86"/>
      <c r="L42" s="86"/>
      <c r="M42" s="87"/>
    </row>
    <row r="43" spans="2:13" ht="14.4" x14ac:dyDescent="0.3">
      <c r="B43" s="18" t="str">
        <f t="shared" si="1"/>
        <v>ID</v>
      </c>
      <c r="C43" s="17">
        <v>30</v>
      </c>
      <c r="D43" s="17"/>
      <c r="E43" s="28"/>
      <c r="F43" s="42"/>
      <c r="G43" s="26"/>
      <c r="H43" s="7"/>
      <c r="I43" s="34"/>
      <c r="J43" s="85"/>
      <c r="K43" s="86"/>
      <c r="L43" s="86"/>
      <c r="M43" s="87"/>
    </row>
    <row r="44" spans="2:13" ht="14.4" x14ac:dyDescent="0.3">
      <c r="B44" s="18" t="str">
        <f t="shared" si="1"/>
        <v>ID</v>
      </c>
      <c r="C44" s="17">
        <v>31</v>
      </c>
      <c r="D44" s="17"/>
      <c r="E44" s="28"/>
      <c r="F44" s="42"/>
      <c r="G44" s="26"/>
      <c r="H44" s="7"/>
      <c r="I44" s="34"/>
      <c r="J44" s="85"/>
      <c r="K44" s="86"/>
      <c r="L44" s="86"/>
      <c r="M44" s="87"/>
    </row>
    <row r="45" spans="2:13" ht="14.4" x14ac:dyDescent="0.3">
      <c r="B45" s="18" t="str">
        <f t="shared" si="1"/>
        <v>ID</v>
      </c>
      <c r="C45" s="17">
        <v>32</v>
      </c>
      <c r="D45" s="17"/>
      <c r="E45" s="28"/>
      <c r="F45" s="42"/>
      <c r="G45" s="26"/>
      <c r="H45" s="7"/>
      <c r="I45" s="34"/>
      <c r="J45" s="85"/>
      <c r="K45" s="86"/>
      <c r="L45" s="86"/>
      <c r="M45" s="87"/>
    </row>
    <row r="46" spans="2:13" ht="14.4" x14ac:dyDescent="0.3">
      <c r="B46" s="18" t="str">
        <f t="shared" si="1"/>
        <v>ID</v>
      </c>
      <c r="C46" s="17">
        <v>33</v>
      </c>
      <c r="D46" s="17"/>
      <c r="E46" s="28"/>
      <c r="F46" s="42"/>
      <c r="G46" s="26"/>
      <c r="H46" s="7"/>
      <c r="I46" s="34"/>
      <c r="J46" s="85"/>
      <c r="K46" s="86"/>
      <c r="L46" s="86"/>
      <c r="M46" s="87"/>
    </row>
    <row r="47" spans="2:13" ht="14.4" x14ac:dyDescent="0.3">
      <c r="B47" s="18" t="str">
        <f t="shared" si="1"/>
        <v>ID</v>
      </c>
      <c r="C47" s="17">
        <v>34</v>
      </c>
      <c r="D47" s="17"/>
      <c r="E47" s="28"/>
      <c r="F47" s="42"/>
      <c r="G47" s="26"/>
      <c r="H47" s="7"/>
      <c r="I47" s="34"/>
      <c r="J47" s="85"/>
      <c r="K47" s="86"/>
      <c r="L47" s="86"/>
      <c r="M47" s="87"/>
    </row>
    <row r="48" spans="2:13" ht="14.4" x14ac:dyDescent="0.3">
      <c r="B48" s="18" t="str">
        <f t="shared" si="1"/>
        <v>ID</v>
      </c>
      <c r="C48" s="17">
        <v>35</v>
      </c>
      <c r="D48" s="17"/>
      <c r="E48" s="28"/>
      <c r="F48" s="42"/>
      <c r="G48" s="26"/>
      <c r="H48" s="7"/>
      <c r="I48" s="34"/>
      <c r="J48" s="85"/>
      <c r="K48" s="86"/>
      <c r="L48" s="86"/>
      <c r="M48" s="87"/>
    </row>
    <row r="49" spans="2:13" ht="14.4" x14ac:dyDescent="0.3">
      <c r="B49" s="18" t="str">
        <f t="shared" si="1"/>
        <v>ID</v>
      </c>
      <c r="C49" s="17">
        <v>36</v>
      </c>
      <c r="D49" s="17"/>
      <c r="E49" s="28"/>
      <c r="F49" s="42"/>
      <c r="G49" s="26"/>
      <c r="H49" s="7"/>
      <c r="I49" s="34"/>
      <c r="J49" s="85"/>
      <c r="K49" s="86"/>
      <c r="L49" s="86"/>
      <c r="M49" s="87"/>
    </row>
    <row r="50" spans="2:13" ht="14.4" x14ac:dyDescent="0.3">
      <c r="B50" s="18" t="str">
        <f t="shared" si="1"/>
        <v>ID</v>
      </c>
      <c r="C50" s="17">
        <v>37</v>
      </c>
      <c r="D50" s="17"/>
      <c r="E50" s="28"/>
      <c r="F50" s="42"/>
      <c r="G50" s="26"/>
      <c r="H50" s="7"/>
      <c r="I50" s="34"/>
      <c r="J50" s="85"/>
      <c r="K50" s="86"/>
      <c r="L50" s="86"/>
      <c r="M50" s="87"/>
    </row>
    <row r="51" spans="2:13" ht="14.4" x14ac:dyDescent="0.3">
      <c r="B51" s="18" t="str">
        <f t="shared" si="1"/>
        <v>ID</v>
      </c>
      <c r="C51" s="17">
        <v>38</v>
      </c>
      <c r="D51" s="17"/>
      <c r="E51" s="28"/>
      <c r="F51" s="42"/>
      <c r="G51" s="26"/>
      <c r="H51" s="7"/>
      <c r="I51" s="34"/>
      <c r="J51" s="85"/>
      <c r="K51" s="86"/>
      <c r="L51" s="86"/>
      <c r="M51" s="87"/>
    </row>
    <row r="52" spans="2:13" ht="14.4" x14ac:dyDescent="0.3">
      <c r="B52" s="18" t="str">
        <f t="shared" si="1"/>
        <v>ID</v>
      </c>
      <c r="C52" s="17">
        <v>39</v>
      </c>
      <c r="D52" s="17"/>
      <c r="E52" s="28"/>
      <c r="F52" s="42"/>
      <c r="G52" s="26"/>
      <c r="H52" s="7"/>
      <c r="I52" s="34"/>
      <c r="J52" s="85"/>
      <c r="K52" s="86"/>
      <c r="L52" s="86"/>
      <c r="M52" s="87"/>
    </row>
    <row r="53" spans="2:13" ht="14.4" x14ac:dyDescent="0.3">
      <c r="B53" s="18" t="str">
        <f t="shared" si="1"/>
        <v>ID</v>
      </c>
      <c r="C53" s="17">
        <v>40</v>
      </c>
      <c r="D53" s="17"/>
      <c r="E53" s="28"/>
      <c r="F53" s="42"/>
      <c r="G53" s="26"/>
      <c r="H53" s="7"/>
      <c r="I53" s="34"/>
      <c r="J53" s="85"/>
      <c r="K53" s="86"/>
      <c r="L53" s="86"/>
      <c r="M53" s="87"/>
    </row>
    <row r="54" spans="2:13" ht="14.4" x14ac:dyDescent="0.3">
      <c r="B54" s="18" t="str">
        <f t="shared" si="1"/>
        <v>ID</v>
      </c>
      <c r="C54" s="17">
        <v>41</v>
      </c>
      <c r="D54" s="17"/>
      <c r="E54" s="28"/>
      <c r="F54" s="42"/>
      <c r="G54" s="26"/>
      <c r="H54" s="7"/>
      <c r="I54" s="34"/>
      <c r="J54" s="85"/>
      <c r="K54" s="86"/>
      <c r="L54" s="86"/>
      <c r="M54" s="87"/>
    </row>
    <row r="55" spans="2:13" ht="14.4" x14ac:dyDescent="0.3">
      <c r="B55" s="18" t="str">
        <f t="shared" si="1"/>
        <v>ID</v>
      </c>
      <c r="C55" s="17">
        <v>42</v>
      </c>
      <c r="D55" s="17"/>
      <c r="E55" s="28"/>
      <c r="F55" s="42"/>
      <c r="G55" s="26"/>
      <c r="H55" s="7"/>
      <c r="I55" s="34"/>
      <c r="J55" s="85"/>
      <c r="K55" s="86"/>
      <c r="L55" s="86"/>
      <c r="M55" s="87"/>
    </row>
    <row r="56" spans="2:13" ht="14.4" x14ac:dyDescent="0.3">
      <c r="B56" s="18" t="str">
        <f t="shared" si="1"/>
        <v>ID</v>
      </c>
      <c r="C56" s="17">
        <v>43</v>
      </c>
      <c r="D56" s="17"/>
      <c r="E56" s="28"/>
      <c r="F56" s="42"/>
      <c r="G56" s="26"/>
      <c r="H56" s="7"/>
      <c r="I56" s="34"/>
      <c r="J56" s="85"/>
      <c r="K56" s="86"/>
      <c r="L56" s="86"/>
      <c r="M56" s="87"/>
    </row>
    <row r="57" spans="2:13" ht="14.4" x14ac:dyDescent="0.3">
      <c r="B57" s="18" t="str">
        <f t="shared" si="1"/>
        <v>ID</v>
      </c>
      <c r="C57" s="17">
        <v>44</v>
      </c>
      <c r="D57" s="17"/>
      <c r="E57" s="28"/>
      <c r="F57" s="42"/>
      <c r="G57" s="26"/>
      <c r="H57" s="7"/>
      <c r="I57" s="34"/>
      <c r="J57" s="85"/>
      <c r="K57" s="86"/>
      <c r="L57" s="86"/>
      <c r="M57" s="87"/>
    </row>
    <row r="58" spans="2:13" ht="14.4" x14ac:dyDescent="0.3">
      <c r="B58" s="18" t="str">
        <f t="shared" si="1"/>
        <v>ID</v>
      </c>
      <c r="C58" s="17">
        <v>45</v>
      </c>
      <c r="D58" s="17"/>
      <c r="E58" s="28"/>
      <c r="F58" s="42"/>
      <c r="G58" s="26"/>
      <c r="H58" s="7"/>
      <c r="I58" s="34"/>
      <c r="J58" s="85"/>
      <c r="K58" s="86"/>
      <c r="L58" s="86"/>
      <c r="M58" s="87"/>
    </row>
    <row r="59" spans="2:13" ht="14.4" x14ac:dyDescent="0.3">
      <c r="B59" s="18" t="str">
        <f t="shared" si="1"/>
        <v>ID</v>
      </c>
      <c r="C59" s="17">
        <v>46</v>
      </c>
      <c r="D59" s="17"/>
      <c r="E59" s="28"/>
      <c r="F59" s="42"/>
      <c r="G59" s="26"/>
      <c r="H59" s="7"/>
      <c r="I59" s="34"/>
      <c r="J59" s="85"/>
      <c r="K59" s="86"/>
      <c r="L59" s="86"/>
      <c r="M59" s="87"/>
    </row>
    <row r="60" spans="2:13" ht="14.4" x14ac:dyDescent="0.3">
      <c r="B60" s="18" t="str">
        <f t="shared" si="1"/>
        <v>ID</v>
      </c>
      <c r="C60" s="17">
        <v>47</v>
      </c>
      <c r="D60" s="17"/>
      <c r="E60" s="28"/>
      <c r="F60" s="42"/>
      <c r="G60" s="26"/>
      <c r="H60" s="7"/>
      <c r="I60" s="34"/>
      <c r="J60" s="85"/>
      <c r="K60" s="86"/>
      <c r="L60" s="86"/>
      <c r="M60" s="87"/>
    </row>
    <row r="61" spans="2:13" ht="14.4" x14ac:dyDescent="0.3">
      <c r="B61" s="18" t="str">
        <f t="shared" si="1"/>
        <v>ID</v>
      </c>
      <c r="C61" s="17">
        <v>48</v>
      </c>
      <c r="D61" s="17"/>
      <c r="E61" s="28"/>
      <c r="F61" s="42"/>
      <c r="G61" s="26"/>
      <c r="H61" s="7"/>
      <c r="I61" s="34"/>
      <c r="J61" s="85"/>
      <c r="K61" s="86"/>
      <c r="L61" s="86"/>
      <c r="M61" s="87"/>
    </row>
    <row r="62" spans="2:13" ht="14.4" x14ac:dyDescent="0.3">
      <c r="B62" s="18" t="str">
        <f t="shared" si="1"/>
        <v>ID</v>
      </c>
      <c r="C62" s="17">
        <v>49</v>
      </c>
      <c r="D62" s="17"/>
      <c r="E62" s="28"/>
      <c r="F62" s="42"/>
      <c r="G62" s="26"/>
      <c r="H62" s="7"/>
      <c r="I62" s="34"/>
      <c r="J62" s="85"/>
      <c r="K62" s="86"/>
      <c r="L62" s="86"/>
      <c r="M62" s="87"/>
    </row>
    <row r="63" spans="2:13" ht="14.4" x14ac:dyDescent="0.3">
      <c r="B63" s="18" t="str">
        <f t="shared" si="1"/>
        <v>ID</v>
      </c>
      <c r="C63" s="17">
        <v>50</v>
      </c>
      <c r="D63" s="17"/>
      <c r="E63" s="28"/>
      <c r="F63" s="42"/>
      <c r="G63" s="26"/>
      <c r="H63" s="7"/>
      <c r="I63" s="34"/>
      <c r="J63" s="85"/>
      <c r="K63" s="86"/>
      <c r="L63" s="86"/>
      <c r="M63" s="87"/>
    </row>
    <row r="64" spans="2:13" ht="14.4" x14ac:dyDescent="0.3">
      <c r="B64" s="18" t="str">
        <f t="shared" si="1"/>
        <v>ID</v>
      </c>
      <c r="C64" s="17">
        <v>51</v>
      </c>
      <c r="D64" s="17"/>
      <c r="E64" s="28"/>
      <c r="F64" s="42"/>
      <c r="G64" s="26"/>
      <c r="H64" s="7"/>
      <c r="I64" s="34"/>
      <c r="J64" s="85"/>
      <c r="K64" s="86"/>
      <c r="L64" s="86"/>
      <c r="M64" s="87"/>
    </row>
    <row r="65" spans="2:13" ht="14.4" x14ac:dyDescent="0.3">
      <c r="B65" s="18" t="str">
        <f t="shared" si="1"/>
        <v>ID</v>
      </c>
      <c r="C65" s="17">
        <v>52</v>
      </c>
      <c r="D65" s="17"/>
      <c r="E65" s="28"/>
      <c r="F65" s="42"/>
      <c r="G65" s="26"/>
      <c r="H65" s="7"/>
      <c r="I65" s="34"/>
      <c r="J65" s="85"/>
      <c r="K65" s="86"/>
      <c r="L65" s="86"/>
      <c r="M65" s="87"/>
    </row>
    <row r="66" spans="2:13" ht="14.4" x14ac:dyDescent="0.3">
      <c r="B66" s="18" t="str">
        <f t="shared" si="1"/>
        <v>ID</v>
      </c>
      <c r="C66" s="17">
        <v>53</v>
      </c>
      <c r="D66" s="17"/>
      <c r="E66" s="28"/>
      <c r="F66" s="42"/>
      <c r="G66" s="26"/>
      <c r="H66" s="7"/>
      <c r="I66" s="34"/>
      <c r="J66" s="85"/>
      <c r="K66" s="86"/>
      <c r="L66" s="86"/>
      <c r="M66" s="87"/>
    </row>
    <row r="67" spans="2:13" ht="14.4" x14ac:dyDescent="0.3">
      <c r="B67" s="18" t="str">
        <f t="shared" si="1"/>
        <v>ID</v>
      </c>
      <c r="C67" s="17">
        <v>54</v>
      </c>
      <c r="D67" s="17"/>
      <c r="E67" s="28"/>
      <c r="F67" s="42"/>
      <c r="G67" s="26"/>
      <c r="H67" s="7"/>
      <c r="I67" s="34"/>
      <c r="J67" s="85"/>
      <c r="K67" s="86"/>
      <c r="L67" s="86"/>
      <c r="M67" s="87"/>
    </row>
    <row r="68" spans="2:13" ht="14.4" x14ac:dyDescent="0.3">
      <c r="B68" s="18" t="str">
        <f t="shared" si="1"/>
        <v>ID</v>
      </c>
      <c r="C68" s="17">
        <v>55</v>
      </c>
      <c r="D68" s="17"/>
      <c r="E68" s="28"/>
      <c r="F68" s="42"/>
      <c r="G68" s="26"/>
      <c r="H68" s="7"/>
      <c r="I68" s="34"/>
      <c r="J68" s="85"/>
      <c r="K68" s="86"/>
      <c r="L68" s="86"/>
      <c r="M68" s="87"/>
    </row>
    <row r="69" spans="2:13" ht="14.4" x14ac:dyDescent="0.3">
      <c r="B69" s="18" t="str">
        <f t="shared" si="1"/>
        <v>ID</v>
      </c>
      <c r="C69" s="17">
        <v>56</v>
      </c>
      <c r="D69" s="17"/>
      <c r="E69" s="28"/>
      <c r="F69" s="42"/>
      <c r="G69" s="26"/>
      <c r="H69" s="7"/>
      <c r="I69" s="34"/>
      <c r="J69" s="85"/>
      <c r="K69" s="86"/>
      <c r="L69" s="86"/>
      <c r="M69" s="87"/>
    </row>
    <row r="70" spans="2:13" ht="14.4" x14ac:dyDescent="0.3">
      <c r="B70" s="18" t="str">
        <f t="shared" si="1"/>
        <v>ID</v>
      </c>
      <c r="C70" s="17">
        <v>57</v>
      </c>
      <c r="D70" s="17"/>
      <c r="E70" s="28"/>
      <c r="F70" s="42"/>
      <c r="G70" s="26"/>
      <c r="H70" s="7"/>
      <c r="I70" s="34"/>
      <c r="J70" s="85"/>
      <c r="K70" s="86"/>
      <c r="L70" s="86"/>
      <c r="M70" s="87"/>
    </row>
    <row r="71" spans="2:13" ht="14.4" x14ac:dyDescent="0.3">
      <c r="B71" s="18" t="str">
        <f t="shared" si="1"/>
        <v>ID</v>
      </c>
      <c r="C71" s="17">
        <v>58</v>
      </c>
      <c r="D71" s="17"/>
      <c r="E71" s="28"/>
      <c r="F71" s="42"/>
      <c r="G71" s="26"/>
      <c r="H71" s="7"/>
      <c r="I71" s="34"/>
      <c r="J71" s="85"/>
      <c r="K71" s="86"/>
      <c r="L71" s="86"/>
      <c r="M71" s="87"/>
    </row>
    <row r="72" spans="2:13" ht="14.4" x14ac:dyDescent="0.3">
      <c r="B72" s="18" t="str">
        <f t="shared" si="1"/>
        <v>ID</v>
      </c>
      <c r="C72" s="17">
        <v>59</v>
      </c>
      <c r="D72" s="17"/>
      <c r="E72" s="28"/>
      <c r="F72" s="42"/>
      <c r="G72" s="26"/>
      <c r="H72" s="7"/>
      <c r="I72" s="34"/>
      <c r="J72" s="85"/>
      <c r="K72" s="86"/>
      <c r="L72" s="86"/>
      <c r="M72" s="87"/>
    </row>
    <row r="73" spans="2:13" ht="14.4" x14ac:dyDescent="0.3">
      <c r="B73" s="18" t="str">
        <f t="shared" si="1"/>
        <v>ID</v>
      </c>
      <c r="C73" s="17">
        <v>60</v>
      </c>
      <c r="D73" s="17"/>
      <c r="E73" s="28"/>
      <c r="F73" s="42"/>
      <c r="G73" s="26"/>
      <c r="H73" s="7"/>
      <c r="I73" s="34"/>
      <c r="J73" s="85"/>
      <c r="K73" s="86"/>
      <c r="L73" s="86"/>
      <c r="M73" s="87"/>
    </row>
    <row r="74" spans="2:13" ht="14.4" x14ac:dyDescent="0.3">
      <c r="B74" s="18" t="str">
        <f t="shared" si="1"/>
        <v>ID</v>
      </c>
      <c r="C74" s="17">
        <v>61</v>
      </c>
      <c r="D74" s="17"/>
      <c r="E74" s="28"/>
      <c r="F74" s="42"/>
      <c r="G74" s="26"/>
      <c r="H74" s="7"/>
      <c r="I74" s="34"/>
      <c r="J74" s="85"/>
      <c r="K74" s="86"/>
      <c r="L74" s="86"/>
      <c r="M74" s="87"/>
    </row>
    <row r="75" spans="2:13" ht="14.4" x14ac:dyDescent="0.3">
      <c r="B75" s="18" t="str">
        <f t="shared" si="1"/>
        <v>ID</v>
      </c>
      <c r="C75" s="17">
        <v>62</v>
      </c>
      <c r="D75" s="17"/>
      <c r="E75" s="28"/>
      <c r="F75" s="42"/>
      <c r="G75" s="26"/>
      <c r="H75" s="7"/>
      <c r="I75" s="34"/>
      <c r="J75" s="85"/>
      <c r="K75" s="86"/>
      <c r="L75" s="86"/>
      <c r="M75" s="87"/>
    </row>
    <row r="76" spans="2:13" ht="14.4" x14ac:dyDescent="0.3">
      <c r="B76" s="18" t="str">
        <f t="shared" si="1"/>
        <v>ID</v>
      </c>
      <c r="C76" s="17">
        <v>63</v>
      </c>
      <c r="D76" s="17"/>
      <c r="E76" s="28"/>
      <c r="F76" s="42"/>
      <c r="G76" s="26"/>
      <c r="H76" s="7"/>
      <c r="I76" s="34"/>
      <c r="J76" s="85"/>
      <c r="K76" s="86"/>
      <c r="L76" s="86"/>
      <c r="M76" s="87"/>
    </row>
    <row r="77" spans="2:13" ht="14.4" x14ac:dyDescent="0.3">
      <c r="B77" s="18" t="str">
        <f t="shared" si="1"/>
        <v>ID</v>
      </c>
      <c r="C77" s="17">
        <v>64</v>
      </c>
      <c r="D77" s="17"/>
      <c r="E77" s="28"/>
      <c r="F77" s="42"/>
      <c r="G77" s="26"/>
      <c r="H77" s="7"/>
      <c r="I77" s="34"/>
      <c r="J77" s="85"/>
      <c r="K77" s="86"/>
      <c r="L77" s="86"/>
      <c r="M77" s="87"/>
    </row>
    <row r="78" spans="2:13" ht="14.4" x14ac:dyDescent="0.3">
      <c r="B78" s="18" t="str">
        <f t="shared" si="1"/>
        <v>ID</v>
      </c>
      <c r="C78" s="17">
        <v>65</v>
      </c>
      <c r="D78" s="17"/>
      <c r="E78" s="28"/>
      <c r="F78" s="42"/>
      <c r="G78" s="26"/>
      <c r="H78" s="7"/>
      <c r="I78" s="34"/>
      <c r="J78" s="85"/>
      <c r="K78" s="86"/>
      <c r="L78" s="86"/>
      <c r="M78" s="87"/>
    </row>
    <row r="79" spans="2:13" ht="14.4" x14ac:dyDescent="0.3">
      <c r="B79" s="18" t="str">
        <f t="shared" si="1"/>
        <v>ID</v>
      </c>
      <c r="C79" s="17">
        <v>66</v>
      </c>
      <c r="D79" s="17"/>
      <c r="E79" s="28"/>
      <c r="F79" s="42"/>
      <c r="G79" s="26"/>
      <c r="H79" s="7"/>
      <c r="I79" s="34"/>
      <c r="J79" s="85"/>
      <c r="K79" s="86"/>
      <c r="L79" s="86"/>
      <c r="M79" s="87"/>
    </row>
    <row r="80" spans="2:13" ht="14.4" x14ac:dyDescent="0.3">
      <c r="B80" s="18" t="str">
        <f t="shared" si="1"/>
        <v>ID</v>
      </c>
      <c r="C80" s="17">
        <v>67</v>
      </c>
      <c r="D80" s="17"/>
      <c r="E80" s="28"/>
      <c r="F80" s="42"/>
      <c r="G80" s="26"/>
      <c r="H80" s="7"/>
      <c r="I80" s="34"/>
      <c r="J80" s="85"/>
      <c r="K80" s="86"/>
      <c r="L80" s="86"/>
      <c r="M80" s="87"/>
    </row>
    <row r="81" spans="2:13" ht="14.4" x14ac:dyDescent="0.3">
      <c r="B81" s="18" t="str">
        <f t="shared" si="1"/>
        <v>ID</v>
      </c>
      <c r="C81" s="17">
        <v>68</v>
      </c>
      <c r="D81" s="17"/>
      <c r="E81" s="28"/>
      <c r="F81" s="42"/>
      <c r="G81" s="26"/>
      <c r="H81" s="7"/>
      <c r="I81" s="34"/>
      <c r="J81" s="85"/>
      <c r="K81" s="86"/>
      <c r="L81" s="86"/>
      <c r="M81" s="87"/>
    </row>
    <row r="82" spans="2:13" ht="14.4" x14ac:dyDescent="0.3">
      <c r="B82" s="18" t="str">
        <f t="shared" si="1"/>
        <v>ID</v>
      </c>
      <c r="C82" s="17">
        <v>69</v>
      </c>
      <c r="D82" s="17"/>
      <c r="E82" s="28"/>
      <c r="F82" s="42"/>
      <c r="G82" s="26"/>
      <c r="H82" s="7"/>
      <c r="I82" s="34"/>
      <c r="J82" s="85"/>
      <c r="K82" s="86"/>
      <c r="L82" s="86"/>
      <c r="M82" s="87"/>
    </row>
    <row r="83" spans="2:13" ht="14.4" x14ac:dyDescent="0.3">
      <c r="B83" s="18" t="str">
        <f t="shared" si="1"/>
        <v>ID</v>
      </c>
      <c r="C83" s="17">
        <v>70</v>
      </c>
      <c r="D83" s="17"/>
      <c r="E83" s="28"/>
      <c r="F83" s="42"/>
      <c r="G83" s="26"/>
      <c r="H83" s="7"/>
      <c r="I83" s="34"/>
      <c r="J83" s="85"/>
      <c r="K83" s="86"/>
      <c r="L83" s="86"/>
      <c r="M83" s="87"/>
    </row>
    <row r="84" spans="2:13" ht="14.4" x14ac:dyDescent="0.3">
      <c r="B84" s="18" t="str">
        <f t="shared" si="1"/>
        <v>ID</v>
      </c>
      <c r="C84" s="17">
        <v>71</v>
      </c>
      <c r="D84" s="17"/>
      <c r="E84" s="28"/>
      <c r="F84" s="42"/>
      <c r="G84" s="26"/>
      <c r="H84" s="7"/>
      <c r="I84" s="34"/>
      <c r="J84" s="85"/>
      <c r="K84" s="86"/>
      <c r="L84" s="86"/>
      <c r="M84" s="87"/>
    </row>
    <row r="85" spans="2:13" ht="14.4" x14ac:dyDescent="0.3">
      <c r="B85" s="18" t="str">
        <f t="shared" si="1"/>
        <v>ID</v>
      </c>
      <c r="C85" s="17">
        <v>72</v>
      </c>
      <c r="D85" s="17"/>
      <c r="E85" s="28"/>
      <c r="F85" s="42"/>
      <c r="G85" s="26"/>
      <c r="H85" s="7"/>
      <c r="I85" s="34"/>
      <c r="J85" s="85"/>
      <c r="K85" s="86"/>
      <c r="L85" s="86"/>
      <c r="M85" s="87"/>
    </row>
    <row r="86" spans="2:13" ht="14.4" x14ac:dyDescent="0.3">
      <c r="B86" s="18" t="str">
        <f t="shared" si="1"/>
        <v>ID</v>
      </c>
      <c r="C86" s="17">
        <v>73</v>
      </c>
      <c r="D86" s="17"/>
      <c r="E86" s="28"/>
      <c r="F86" s="42"/>
      <c r="G86" s="26"/>
      <c r="H86" s="7"/>
      <c r="I86" s="34"/>
      <c r="J86" s="85"/>
      <c r="K86" s="86"/>
      <c r="L86" s="86"/>
      <c r="M86" s="87"/>
    </row>
    <row r="87" spans="2:13" ht="14.4" x14ac:dyDescent="0.3">
      <c r="B87" s="18" t="str">
        <f t="shared" si="1"/>
        <v>ID</v>
      </c>
      <c r="C87" s="17">
        <v>74</v>
      </c>
      <c r="D87" s="17"/>
      <c r="E87" s="28"/>
      <c r="F87" s="42"/>
      <c r="G87" s="26"/>
      <c r="H87" s="7"/>
      <c r="I87" s="34"/>
      <c r="J87" s="85"/>
      <c r="K87" s="86"/>
      <c r="L87" s="86"/>
      <c r="M87" s="87"/>
    </row>
    <row r="88" spans="2:13" ht="14.4" x14ac:dyDescent="0.3">
      <c r="B88" s="18" t="str">
        <f t="shared" si="1"/>
        <v>ID</v>
      </c>
      <c r="C88" s="17">
        <v>75</v>
      </c>
      <c r="D88" s="17"/>
      <c r="E88" s="28"/>
      <c r="F88" s="42"/>
      <c r="G88" s="26"/>
      <c r="H88" s="7"/>
      <c r="I88" s="34"/>
      <c r="J88" s="85"/>
      <c r="K88" s="86"/>
      <c r="L88" s="86"/>
      <c r="M88" s="87"/>
    </row>
    <row r="89" spans="2:13" ht="14.4" x14ac:dyDescent="0.3">
      <c r="B89" s="18" t="str">
        <f t="shared" si="1"/>
        <v>ID</v>
      </c>
      <c r="C89" s="17">
        <v>76</v>
      </c>
      <c r="D89" s="17"/>
      <c r="E89" s="28"/>
      <c r="F89" s="42"/>
      <c r="G89" s="26"/>
      <c r="H89" s="7"/>
      <c r="I89" s="34"/>
      <c r="J89" s="85"/>
      <c r="K89" s="86"/>
      <c r="L89" s="86"/>
      <c r="M89" s="87"/>
    </row>
    <row r="90" spans="2:13" ht="14.4" x14ac:dyDescent="0.3">
      <c r="B90" s="18" t="str">
        <f t="shared" si="1"/>
        <v>ID</v>
      </c>
      <c r="C90" s="17">
        <v>77</v>
      </c>
      <c r="D90" s="17"/>
      <c r="E90" s="28"/>
      <c r="F90" s="42"/>
      <c r="G90" s="26"/>
      <c r="H90" s="7"/>
      <c r="I90" s="34"/>
      <c r="J90" s="85"/>
      <c r="K90" s="86"/>
      <c r="L90" s="86"/>
      <c r="M90" s="87"/>
    </row>
    <row r="91" spans="2:13" ht="14.4" x14ac:dyDescent="0.3">
      <c r="B91" s="18" t="str">
        <f t="shared" si="1"/>
        <v>ID</v>
      </c>
      <c r="C91" s="17">
        <v>78</v>
      </c>
      <c r="D91" s="17"/>
      <c r="E91" s="28"/>
      <c r="F91" s="42"/>
      <c r="G91" s="26"/>
      <c r="H91" s="7"/>
      <c r="I91" s="34"/>
      <c r="J91" s="85"/>
      <c r="K91" s="86"/>
      <c r="L91" s="86"/>
      <c r="M91" s="87"/>
    </row>
    <row r="92" spans="2:13" ht="14.4" x14ac:dyDescent="0.3">
      <c r="B92" s="18" t="str">
        <f t="shared" si="1"/>
        <v>ID</v>
      </c>
      <c r="C92" s="17">
        <v>79</v>
      </c>
      <c r="D92" s="17"/>
      <c r="E92" s="28"/>
      <c r="F92" s="42"/>
      <c r="G92" s="26"/>
      <c r="H92" s="7"/>
      <c r="I92" s="34"/>
      <c r="J92" s="85"/>
      <c r="K92" s="86"/>
      <c r="L92" s="86"/>
      <c r="M92" s="87"/>
    </row>
    <row r="93" spans="2:13" ht="14.4" x14ac:dyDescent="0.3">
      <c r="B93" s="18" t="str">
        <f t="shared" si="1"/>
        <v>ID</v>
      </c>
      <c r="C93" s="17">
        <v>80</v>
      </c>
      <c r="D93" s="17"/>
      <c r="E93" s="28"/>
      <c r="F93" s="42"/>
      <c r="G93" s="26"/>
      <c r="H93" s="7"/>
      <c r="I93" s="34"/>
      <c r="J93" s="85"/>
      <c r="K93" s="86"/>
      <c r="L93" s="86"/>
      <c r="M93" s="87"/>
    </row>
    <row r="94" spans="2:13" ht="14.4" x14ac:dyDescent="0.3">
      <c r="B94" s="18" t="str">
        <f t="shared" si="1"/>
        <v>ID</v>
      </c>
      <c r="C94" s="17">
        <v>81</v>
      </c>
      <c r="D94" s="17"/>
      <c r="E94" s="28"/>
      <c r="F94" s="42"/>
      <c r="G94" s="26"/>
      <c r="H94" s="7"/>
      <c r="I94" s="34"/>
      <c r="J94" s="85"/>
      <c r="K94" s="86"/>
      <c r="L94" s="86"/>
      <c r="M94" s="87"/>
    </row>
    <row r="95" spans="2:13" ht="14.4" x14ac:dyDescent="0.3">
      <c r="B95" s="18" t="str">
        <f t="shared" si="1"/>
        <v>ID</v>
      </c>
      <c r="C95" s="17">
        <v>82</v>
      </c>
      <c r="D95" s="17"/>
      <c r="E95" s="28"/>
      <c r="F95" s="42"/>
      <c r="G95" s="26"/>
      <c r="H95" s="7"/>
      <c r="I95" s="34"/>
      <c r="J95" s="85"/>
      <c r="K95" s="86"/>
      <c r="L95" s="86"/>
      <c r="M95" s="87"/>
    </row>
    <row r="96" spans="2:13" ht="14.4" x14ac:dyDescent="0.3">
      <c r="B96" s="18" t="str">
        <f t="shared" si="1"/>
        <v>ID</v>
      </c>
      <c r="C96" s="17">
        <v>83</v>
      </c>
      <c r="D96" s="17"/>
      <c r="E96" s="28"/>
      <c r="F96" s="42"/>
      <c r="G96" s="26"/>
      <c r="H96" s="7"/>
      <c r="I96" s="34"/>
      <c r="J96" s="85"/>
      <c r="K96" s="86"/>
      <c r="L96" s="86"/>
      <c r="M96" s="87"/>
    </row>
    <row r="97" spans="2:13" ht="14.4" x14ac:dyDescent="0.3">
      <c r="B97" s="18" t="str">
        <f t="shared" si="1"/>
        <v>ID</v>
      </c>
      <c r="C97" s="17">
        <v>84</v>
      </c>
      <c r="D97" s="17"/>
      <c r="E97" s="28"/>
      <c r="F97" s="42"/>
      <c r="G97" s="26"/>
      <c r="H97" s="7"/>
      <c r="I97" s="34"/>
      <c r="J97" s="85"/>
      <c r="K97" s="86"/>
      <c r="L97" s="86"/>
      <c r="M97" s="87"/>
    </row>
    <row r="98" spans="2:13" ht="14.4" x14ac:dyDescent="0.3">
      <c r="B98" s="18" t="str">
        <f t="shared" si="1"/>
        <v>ID</v>
      </c>
      <c r="C98" s="17">
        <v>85</v>
      </c>
      <c r="D98" s="17"/>
      <c r="E98" s="28"/>
      <c r="F98" s="42"/>
      <c r="G98" s="26"/>
      <c r="H98" s="7"/>
      <c r="I98" s="34"/>
      <c r="J98" s="85"/>
      <c r="K98" s="86"/>
      <c r="L98" s="86"/>
      <c r="M98" s="87"/>
    </row>
    <row r="99" spans="2:13" ht="14.4" x14ac:dyDescent="0.3">
      <c r="B99" s="18" t="str">
        <f t="shared" si="1"/>
        <v>ID</v>
      </c>
      <c r="C99" s="17">
        <v>86</v>
      </c>
      <c r="D99" s="17"/>
      <c r="E99" s="28"/>
      <c r="F99" s="42"/>
      <c r="G99" s="26"/>
      <c r="H99" s="7"/>
      <c r="I99" s="34"/>
      <c r="J99" s="85"/>
      <c r="K99" s="86"/>
      <c r="L99" s="86"/>
      <c r="M99" s="87"/>
    </row>
    <row r="100" spans="2:13" ht="14.4" x14ac:dyDescent="0.3">
      <c r="B100" s="18" t="str">
        <f t="shared" si="1"/>
        <v>ID</v>
      </c>
      <c r="C100" s="17">
        <v>87</v>
      </c>
      <c r="D100" s="17"/>
      <c r="E100" s="28"/>
      <c r="F100" s="42"/>
      <c r="G100" s="26"/>
      <c r="H100" s="7"/>
      <c r="I100" s="34"/>
      <c r="J100" s="85"/>
      <c r="K100" s="86"/>
      <c r="L100" s="86"/>
      <c r="M100" s="87"/>
    </row>
    <row r="101" spans="2:13" ht="14.4" x14ac:dyDescent="0.3">
      <c r="B101" s="18" t="str">
        <f t="shared" si="1"/>
        <v>ID</v>
      </c>
      <c r="C101" s="17">
        <v>88</v>
      </c>
      <c r="D101" s="17"/>
      <c r="E101" s="28"/>
      <c r="F101" s="42"/>
      <c r="G101" s="26"/>
      <c r="H101" s="7"/>
      <c r="I101" s="34"/>
      <c r="J101" s="85"/>
      <c r="K101" s="86"/>
      <c r="L101" s="86"/>
      <c r="M101" s="87"/>
    </row>
    <row r="102" spans="2:13" ht="14.4" x14ac:dyDescent="0.3">
      <c r="B102" s="18" t="str">
        <f t="shared" si="1"/>
        <v>ID</v>
      </c>
      <c r="C102" s="17">
        <v>89</v>
      </c>
      <c r="D102" s="17"/>
      <c r="E102" s="28"/>
      <c r="F102" s="42"/>
      <c r="G102" s="26"/>
      <c r="H102" s="7"/>
      <c r="I102" s="34"/>
      <c r="J102" s="85"/>
      <c r="K102" s="86"/>
      <c r="L102" s="86"/>
      <c r="M102" s="87"/>
    </row>
    <row r="103" spans="2:13" ht="14.4" x14ac:dyDescent="0.3">
      <c r="B103" s="18" t="str">
        <f t="shared" si="1"/>
        <v>ID</v>
      </c>
      <c r="C103" s="17">
        <v>90</v>
      </c>
      <c r="D103" s="17"/>
      <c r="E103" s="28"/>
      <c r="F103" s="42"/>
      <c r="G103" s="26"/>
      <c r="H103" s="7"/>
      <c r="I103" s="34"/>
      <c r="J103" s="85"/>
      <c r="K103" s="86"/>
      <c r="L103" s="86"/>
      <c r="M103" s="87"/>
    </row>
    <row r="104" spans="2:13" ht="14.4" x14ac:dyDescent="0.3">
      <c r="B104" s="18" t="str">
        <f t="shared" si="1"/>
        <v>ID</v>
      </c>
      <c r="C104" s="17">
        <v>91</v>
      </c>
      <c r="D104" s="17"/>
      <c r="E104" s="28"/>
      <c r="F104" s="42"/>
      <c r="G104" s="26"/>
      <c r="H104" s="7"/>
      <c r="I104" s="34"/>
      <c r="J104" s="85"/>
      <c r="K104" s="86"/>
      <c r="L104" s="86"/>
      <c r="M104" s="87"/>
    </row>
    <row r="105" spans="2:13" ht="14.4" x14ac:dyDescent="0.3">
      <c r="B105" s="18" t="str">
        <f t="shared" ref="B105:B168" si="2">B104</f>
        <v>ID</v>
      </c>
      <c r="C105" s="17">
        <v>92</v>
      </c>
      <c r="D105" s="17"/>
      <c r="E105" s="28"/>
      <c r="F105" s="42"/>
      <c r="G105" s="26"/>
      <c r="H105" s="7"/>
      <c r="I105" s="34"/>
      <c r="J105" s="85"/>
      <c r="K105" s="86"/>
      <c r="L105" s="86"/>
      <c r="M105" s="87"/>
    </row>
    <row r="106" spans="2:13" ht="14.4" x14ac:dyDescent="0.3">
      <c r="B106" s="18" t="str">
        <f t="shared" si="2"/>
        <v>ID</v>
      </c>
      <c r="C106" s="17">
        <v>93</v>
      </c>
      <c r="D106" s="17"/>
      <c r="E106" s="28"/>
      <c r="F106" s="42"/>
      <c r="G106" s="26"/>
      <c r="H106" s="7"/>
      <c r="I106" s="34"/>
      <c r="J106" s="85"/>
      <c r="K106" s="86"/>
      <c r="L106" s="86"/>
      <c r="M106" s="87"/>
    </row>
    <row r="107" spans="2:13" ht="14.4" x14ac:dyDescent="0.3">
      <c r="B107" s="18" t="str">
        <f t="shared" si="2"/>
        <v>ID</v>
      </c>
      <c r="C107" s="17">
        <v>94</v>
      </c>
      <c r="D107" s="17"/>
      <c r="E107" s="28"/>
      <c r="F107" s="42"/>
      <c r="G107" s="26"/>
      <c r="H107" s="7"/>
      <c r="I107" s="34"/>
      <c r="J107" s="85"/>
      <c r="K107" s="86"/>
      <c r="L107" s="86"/>
      <c r="M107" s="87"/>
    </row>
    <row r="108" spans="2:13" ht="14.4" x14ac:dyDescent="0.3">
      <c r="B108" s="18" t="str">
        <f t="shared" si="2"/>
        <v>ID</v>
      </c>
      <c r="C108" s="17">
        <v>95</v>
      </c>
      <c r="D108" s="17"/>
      <c r="E108" s="28"/>
      <c r="F108" s="42"/>
      <c r="G108" s="26"/>
      <c r="H108" s="7"/>
      <c r="I108" s="34"/>
      <c r="J108" s="85"/>
      <c r="K108" s="86"/>
      <c r="L108" s="86"/>
      <c r="M108" s="87"/>
    </row>
    <row r="109" spans="2:13" ht="14.4" x14ac:dyDescent="0.3">
      <c r="B109" s="18" t="str">
        <f t="shared" si="2"/>
        <v>ID</v>
      </c>
      <c r="C109" s="17">
        <v>96</v>
      </c>
      <c r="D109" s="17"/>
      <c r="E109" s="28"/>
      <c r="F109" s="42"/>
      <c r="G109" s="26"/>
      <c r="H109" s="7"/>
      <c r="I109" s="34"/>
      <c r="J109" s="85"/>
      <c r="K109" s="86"/>
      <c r="L109" s="86"/>
      <c r="M109" s="87"/>
    </row>
    <row r="110" spans="2:13" ht="14.4" x14ac:dyDescent="0.3">
      <c r="B110" s="18" t="str">
        <f t="shared" si="2"/>
        <v>ID</v>
      </c>
      <c r="C110" s="17">
        <v>97</v>
      </c>
      <c r="D110" s="17"/>
      <c r="E110" s="28"/>
      <c r="F110" s="42"/>
      <c r="G110" s="26"/>
      <c r="H110" s="7"/>
      <c r="I110" s="34"/>
      <c r="J110" s="85"/>
      <c r="K110" s="86"/>
      <c r="L110" s="86"/>
      <c r="M110" s="87"/>
    </row>
    <row r="111" spans="2:13" ht="14.4" x14ac:dyDescent="0.3">
      <c r="B111" s="18" t="str">
        <f t="shared" si="2"/>
        <v>ID</v>
      </c>
      <c r="C111" s="17">
        <v>98</v>
      </c>
      <c r="D111" s="17"/>
      <c r="E111" s="28"/>
      <c r="F111" s="42"/>
      <c r="G111" s="26"/>
      <c r="H111" s="7"/>
      <c r="I111" s="34"/>
      <c r="J111" s="85"/>
      <c r="K111" s="86"/>
      <c r="L111" s="86"/>
      <c r="M111" s="87"/>
    </row>
    <row r="112" spans="2:13" ht="14.4" x14ac:dyDescent="0.3">
      <c r="B112" s="18" t="str">
        <f t="shared" si="2"/>
        <v>ID</v>
      </c>
      <c r="C112" s="17">
        <v>99</v>
      </c>
      <c r="D112" s="17"/>
      <c r="E112" s="28"/>
      <c r="F112" s="42"/>
      <c r="G112" s="26"/>
      <c r="H112" s="7"/>
      <c r="I112" s="34"/>
      <c r="J112" s="85"/>
      <c r="K112" s="86"/>
      <c r="L112" s="86"/>
      <c r="M112" s="87"/>
    </row>
    <row r="113" spans="2:13" ht="14.4" x14ac:dyDescent="0.3">
      <c r="B113" s="18" t="str">
        <f t="shared" si="2"/>
        <v>ID</v>
      </c>
      <c r="C113" s="17">
        <v>100</v>
      </c>
      <c r="D113" s="17"/>
      <c r="E113" s="28"/>
      <c r="F113" s="42"/>
      <c r="G113" s="26"/>
      <c r="H113" s="7"/>
      <c r="I113" s="34"/>
      <c r="J113" s="85"/>
      <c r="K113" s="86"/>
      <c r="L113" s="86"/>
      <c r="M113" s="87"/>
    </row>
    <row r="114" spans="2:13" ht="14.4" x14ac:dyDescent="0.3">
      <c r="B114" s="18" t="str">
        <f t="shared" si="2"/>
        <v>ID</v>
      </c>
      <c r="C114" s="17">
        <v>101</v>
      </c>
      <c r="D114" s="17"/>
      <c r="E114" s="28"/>
      <c r="F114" s="42"/>
      <c r="G114" s="26"/>
      <c r="H114" s="7"/>
      <c r="I114" s="34"/>
      <c r="J114" s="85"/>
      <c r="K114" s="86"/>
      <c r="L114" s="86"/>
      <c r="M114" s="87"/>
    </row>
    <row r="115" spans="2:13" ht="14.4" x14ac:dyDescent="0.3">
      <c r="B115" s="18" t="str">
        <f t="shared" si="2"/>
        <v>ID</v>
      </c>
      <c r="C115" s="17">
        <v>102</v>
      </c>
      <c r="D115" s="17"/>
      <c r="E115" s="28"/>
      <c r="F115" s="42"/>
      <c r="G115" s="26"/>
      <c r="H115" s="7"/>
      <c r="I115" s="34"/>
      <c r="J115" s="85"/>
      <c r="K115" s="86"/>
      <c r="L115" s="86"/>
      <c r="M115" s="87"/>
    </row>
    <row r="116" spans="2:13" ht="14.4" x14ac:dyDescent="0.3">
      <c r="B116" s="18" t="str">
        <f t="shared" si="2"/>
        <v>ID</v>
      </c>
      <c r="C116" s="17">
        <v>103</v>
      </c>
      <c r="D116" s="17"/>
      <c r="E116" s="28"/>
      <c r="F116" s="42"/>
      <c r="G116" s="26"/>
      <c r="H116" s="7"/>
      <c r="I116" s="34"/>
      <c r="J116" s="85"/>
      <c r="K116" s="86"/>
      <c r="L116" s="86"/>
      <c r="M116" s="87"/>
    </row>
    <row r="117" spans="2:13" ht="14.4" x14ac:dyDescent="0.3">
      <c r="B117" s="18" t="str">
        <f t="shared" si="2"/>
        <v>ID</v>
      </c>
      <c r="C117" s="17">
        <v>104</v>
      </c>
      <c r="D117" s="17"/>
      <c r="E117" s="28"/>
      <c r="F117" s="42"/>
      <c r="G117" s="26"/>
      <c r="H117" s="7"/>
      <c r="I117" s="34"/>
      <c r="J117" s="85"/>
      <c r="K117" s="86"/>
      <c r="L117" s="86"/>
      <c r="M117" s="87"/>
    </row>
    <row r="118" spans="2:13" ht="14.4" x14ac:dyDescent="0.3">
      <c r="B118" s="18" t="str">
        <f t="shared" si="2"/>
        <v>ID</v>
      </c>
      <c r="C118" s="17">
        <v>105</v>
      </c>
      <c r="D118" s="17"/>
      <c r="E118" s="28"/>
      <c r="F118" s="42"/>
      <c r="G118" s="26"/>
      <c r="H118" s="7"/>
      <c r="I118" s="34"/>
      <c r="J118" s="85"/>
      <c r="K118" s="86"/>
      <c r="L118" s="86"/>
      <c r="M118" s="87"/>
    </row>
    <row r="119" spans="2:13" ht="14.4" x14ac:dyDescent="0.3">
      <c r="B119" s="18" t="str">
        <f t="shared" si="2"/>
        <v>ID</v>
      </c>
      <c r="C119" s="17">
        <v>106</v>
      </c>
      <c r="D119" s="17"/>
      <c r="E119" s="28"/>
      <c r="F119" s="42"/>
      <c r="G119" s="26"/>
      <c r="H119" s="7"/>
      <c r="I119" s="34"/>
      <c r="J119" s="85"/>
      <c r="K119" s="86"/>
      <c r="L119" s="86"/>
      <c r="M119" s="87"/>
    </row>
    <row r="120" spans="2:13" ht="14.4" x14ac:dyDescent="0.3">
      <c r="B120" s="18" t="str">
        <f t="shared" si="2"/>
        <v>ID</v>
      </c>
      <c r="C120" s="17">
        <v>107</v>
      </c>
      <c r="D120" s="17"/>
      <c r="E120" s="28"/>
      <c r="F120" s="42"/>
      <c r="G120" s="26"/>
      <c r="H120" s="7"/>
      <c r="I120" s="34"/>
      <c r="J120" s="85"/>
      <c r="K120" s="86"/>
      <c r="L120" s="86"/>
      <c r="M120" s="87"/>
    </row>
    <row r="121" spans="2:13" ht="14.4" x14ac:dyDescent="0.3">
      <c r="B121" s="18" t="str">
        <f t="shared" si="2"/>
        <v>ID</v>
      </c>
      <c r="C121" s="17">
        <v>108</v>
      </c>
      <c r="D121" s="17"/>
      <c r="E121" s="28"/>
      <c r="F121" s="42"/>
      <c r="G121" s="26"/>
      <c r="H121" s="7"/>
      <c r="I121" s="34"/>
      <c r="J121" s="85"/>
      <c r="K121" s="86"/>
      <c r="L121" s="86"/>
      <c r="M121" s="87"/>
    </row>
    <row r="122" spans="2:13" ht="14.4" x14ac:dyDescent="0.3">
      <c r="B122" s="18" t="str">
        <f t="shared" si="2"/>
        <v>ID</v>
      </c>
      <c r="C122" s="17">
        <v>109</v>
      </c>
      <c r="D122" s="17"/>
      <c r="E122" s="28"/>
      <c r="F122" s="42"/>
      <c r="G122" s="26"/>
      <c r="H122" s="7"/>
      <c r="I122" s="34"/>
      <c r="J122" s="85"/>
      <c r="K122" s="86"/>
      <c r="L122" s="86"/>
      <c r="M122" s="87"/>
    </row>
    <row r="123" spans="2:13" ht="14.4" x14ac:dyDescent="0.3">
      <c r="B123" s="18" t="str">
        <f t="shared" si="2"/>
        <v>ID</v>
      </c>
      <c r="C123" s="17">
        <v>110</v>
      </c>
      <c r="D123" s="17"/>
      <c r="E123" s="28"/>
      <c r="F123" s="42"/>
      <c r="G123" s="26"/>
      <c r="H123" s="7"/>
      <c r="I123" s="34"/>
      <c r="J123" s="85"/>
      <c r="K123" s="86"/>
      <c r="L123" s="86"/>
      <c r="M123" s="87"/>
    </row>
    <row r="124" spans="2:13" ht="14.4" x14ac:dyDescent="0.3">
      <c r="B124" s="18" t="str">
        <f t="shared" si="2"/>
        <v>ID</v>
      </c>
      <c r="C124" s="17">
        <v>111</v>
      </c>
      <c r="D124" s="17"/>
      <c r="E124" s="28"/>
      <c r="F124" s="42"/>
      <c r="G124" s="26"/>
      <c r="H124" s="7"/>
      <c r="I124" s="34"/>
      <c r="J124" s="85"/>
      <c r="K124" s="86"/>
      <c r="L124" s="86"/>
      <c r="M124" s="87"/>
    </row>
    <row r="125" spans="2:13" ht="14.4" x14ac:dyDescent="0.3">
      <c r="B125" s="18" t="str">
        <f t="shared" si="2"/>
        <v>ID</v>
      </c>
      <c r="C125" s="17">
        <v>112</v>
      </c>
      <c r="D125" s="17"/>
      <c r="E125" s="28"/>
      <c r="F125" s="42"/>
      <c r="G125" s="26"/>
      <c r="H125" s="7"/>
      <c r="I125" s="34"/>
      <c r="J125" s="85"/>
      <c r="K125" s="86"/>
      <c r="L125" s="86"/>
      <c r="M125" s="87"/>
    </row>
    <row r="126" spans="2:13" ht="14.4" x14ac:dyDescent="0.3">
      <c r="B126" s="18" t="str">
        <f t="shared" si="2"/>
        <v>ID</v>
      </c>
      <c r="C126" s="17">
        <v>113</v>
      </c>
      <c r="D126" s="17"/>
      <c r="E126" s="28"/>
      <c r="F126" s="42"/>
      <c r="G126" s="26"/>
      <c r="H126" s="7"/>
      <c r="I126" s="34"/>
      <c r="J126" s="85"/>
      <c r="K126" s="86"/>
      <c r="L126" s="86"/>
      <c r="M126" s="87"/>
    </row>
    <row r="127" spans="2:13" ht="14.4" x14ac:dyDescent="0.3">
      <c r="B127" s="18" t="str">
        <f t="shared" si="2"/>
        <v>ID</v>
      </c>
      <c r="C127" s="17">
        <v>114</v>
      </c>
      <c r="D127" s="17"/>
      <c r="E127" s="28"/>
      <c r="F127" s="42"/>
      <c r="G127" s="26"/>
      <c r="H127" s="7"/>
      <c r="I127" s="34"/>
      <c r="J127" s="85"/>
      <c r="K127" s="86"/>
      <c r="L127" s="86"/>
      <c r="M127" s="87"/>
    </row>
    <row r="128" spans="2:13" ht="14.4" x14ac:dyDescent="0.3">
      <c r="B128" s="18" t="str">
        <f t="shared" si="2"/>
        <v>ID</v>
      </c>
      <c r="C128" s="17">
        <v>115</v>
      </c>
      <c r="D128" s="17"/>
      <c r="E128" s="28"/>
      <c r="F128" s="42"/>
      <c r="G128" s="26"/>
      <c r="H128" s="7"/>
      <c r="I128" s="34"/>
      <c r="J128" s="85"/>
      <c r="K128" s="86"/>
      <c r="L128" s="86"/>
      <c r="M128" s="87"/>
    </row>
    <row r="129" spans="2:13" ht="14.4" x14ac:dyDescent="0.3">
      <c r="B129" s="18" t="str">
        <f t="shared" si="2"/>
        <v>ID</v>
      </c>
      <c r="C129" s="17">
        <v>116</v>
      </c>
      <c r="D129" s="17"/>
      <c r="E129" s="28"/>
      <c r="F129" s="42"/>
      <c r="G129" s="26"/>
      <c r="H129" s="7"/>
      <c r="I129" s="34"/>
      <c r="J129" s="85"/>
      <c r="K129" s="86"/>
      <c r="L129" s="86"/>
      <c r="M129" s="87"/>
    </row>
    <row r="130" spans="2:13" ht="14.4" x14ac:dyDescent="0.3">
      <c r="B130" s="18" t="str">
        <f t="shared" si="2"/>
        <v>ID</v>
      </c>
      <c r="C130" s="17">
        <v>117</v>
      </c>
      <c r="D130" s="17"/>
      <c r="E130" s="28"/>
      <c r="F130" s="42"/>
      <c r="G130" s="26"/>
      <c r="H130" s="7"/>
      <c r="I130" s="34"/>
      <c r="J130" s="85"/>
      <c r="K130" s="86"/>
      <c r="L130" s="86"/>
      <c r="M130" s="87"/>
    </row>
    <row r="131" spans="2:13" ht="14.4" x14ac:dyDescent="0.3">
      <c r="B131" s="18" t="str">
        <f t="shared" si="2"/>
        <v>ID</v>
      </c>
      <c r="C131" s="17">
        <v>118</v>
      </c>
      <c r="D131" s="17"/>
      <c r="E131" s="28"/>
      <c r="F131" s="42"/>
      <c r="G131" s="26"/>
      <c r="H131" s="7"/>
      <c r="I131" s="34"/>
      <c r="J131" s="85"/>
      <c r="K131" s="86"/>
      <c r="L131" s="86"/>
      <c r="M131" s="87"/>
    </row>
    <row r="132" spans="2:13" ht="14.4" x14ac:dyDescent="0.3">
      <c r="B132" s="18" t="str">
        <f t="shared" si="2"/>
        <v>ID</v>
      </c>
      <c r="C132" s="17">
        <v>119</v>
      </c>
      <c r="D132" s="17"/>
      <c r="E132" s="28"/>
      <c r="F132" s="42"/>
      <c r="G132" s="26"/>
      <c r="H132" s="7"/>
      <c r="I132" s="34"/>
      <c r="J132" s="85"/>
      <c r="K132" s="86"/>
      <c r="L132" s="86"/>
      <c r="M132" s="87"/>
    </row>
    <row r="133" spans="2:13" ht="14.4" x14ac:dyDescent="0.3">
      <c r="B133" s="18" t="str">
        <f t="shared" si="2"/>
        <v>ID</v>
      </c>
      <c r="C133" s="17">
        <v>120</v>
      </c>
      <c r="D133" s="17"/>
      <c r="E133" s="28"/>
      <c r="F133" s="42"/>
      <c r="G133" s="26"/>
      <c r="H133" s="7"/>
      <c r="I133" s="34"/>
      <c r="J133" s="85"/>
      <c r="K133" s="86"/>
      <c r="L133" s="86"/>
      <c r="M133" s="87"/>
    </row>
    <row r="134" spans="2:13" ht="14.4" x14ac:dyDescent="0.3">
      <c r="B134" s="18" t="str">
        <f t="shared" si="2"/>
        <v>ID</v>
      </c>
      <c r="C134" s="17">
        <v>121</v>
      </c>
      <c r="D134" s="17"/>
      <c r="E134" s="28"/>
      <c r="F134" s="42"/>
      <c r="G134" s="26"/>
      <c r="H134" s="7"/>
      <c r="I134" s="34"/>
      <c r="J134" s="85"/>
      <c r="K134" s="86"/>
      <c r="L134" s="86"/>
      <c r="M134" s="87"/>
    </row>
    <row r="135" spans="2:13" ht="14.4" x14ac:dyDescent="0.3">
      <c r="B135" s="18" t="str">
        <f t="shared" si="2"/>
        <v>ID</v>
      </c>
      <c r="C135" s="17">
        <v>122</v>
      </c>
      <c r="D135" s="17"/>
      <c r="E135" s="28"/>
      <c r="F135" s="42"/>
      <c r="G135" s="26"/>
      <c r="H135" s="7"/>
      <c r="I135" s="34"/>
      <c r="J135" s="85"/>
      <c r="K135" s="86"/>
      <c r="L135" s="86"/>
      <c r="M135" s="87"/>
    </row>
    <row r="136" spans="2:13" ht="14.4" x14ac:dyDescent="0.3">
      <c r="B136" s="18" t="str">
        <f t="shared" si="2"/>
        <v>ID</v>
      </c>
      <c r="C136" s="17">
        <v>123</v>
      </c>
      <c r="D136" s="17"/>
      <c r="E136" s="28"/>
      <c r="F136" s="42"/>
      <c r="G136" s="26"/>
      <c r="H136" s="7"/>
      <c r="I136" s="34"/>
      <c r="J136" s="85"/>
      <c r="K136" s="86"/>
      <c r="L136" s="86"/>
      <c r="M136" s="87"/>
    </row>
    <row r="137" spans="2:13" ht="14.4" x14ac:dyDescent="0.3">
      <c r="B137" s="18" t="str">
        <f t="shared" si="2"/>
        <v>ID</v>
      </c>
      <c r="C137" s="17">
        <v>124</v>
      </c>
      <c r="D137" s="17"/>
      <c r="E137" s="28"/>
      <c r="F137" s="42"/>
      <c r="G137" s="26"/>
      <c r="H137" s="7"/>
      <c r="I137" s="34"/>
      <c r="J137" s="85"/>
      <c r="K137" s="86"/>
      <c r="L137" s="86"/>
      <c r="M137" s="87"/>
    </row>
    <row r="138" spans="2:13" ht="14.4" x14ac:dyDescent="0.3">
      <c r="B138" s="18" t="str">
        <f t="shared" si="2"/>
        <v>ID</v>
      </c>
      <c r="C138" s="17">
        <v>125</v>
      </c>
      <c r="D138" s="17"/>
      <c r="E138" s="28"/>
      <c r="F138" s="42"/>
      <c r="G138" s="26"/>
      <c r="H138" s="7"/>
      <c r="I138" s="34"/>
      <c r="J138" s="85"/>
      <c r="K138" s="86"/>
      <c r="L138" s="86"/>
      <c r="M138" s="87"/>
    </row>
    <row r="139" spans="2:13" ht="14.4" x14ac:dyDescent="0.3">
      <c r="B139" s="18" t="str">
        <f t="shared" si="2"/>
        <v>ID</v>
      </c>
      <c r="C139" s="17">
        <v>126</v>
      </c>
      <c r="D139" s="17"/>
      <c r="E139" s="28"/>
      <c r="F139" s="42"/>
      <c r="G139" s="26"/>
      <c r="H139" s="7"/>
      <c r="I139" s="34"/>
      <c r="J139" s="85"/>
      <c r="K139" s="86"/>
      <c r="L139" s="86"/>
      <c r="M139" s="87"/>
    </row>
    <row r="140" spans="2:13" ht="14.4" x14ac:dyDescent="0.3">
      <c r="B140" s="18" t="str">
        <f t="shared" si="2"/>
        <v>ID</v>
      </c>
      <c r="C140" s="17">
        <v>127</v>
      </c>
      <c r="D140" s="17"/>
      <c r="E140" s="28"/>
      <c r="F140" s="42"/>
      <c r="G140" s="26"/>
      <c r="H140" s="7"/>
      <c r="I140" s="34"/>
      <c r="J140" s="85"/>
      <c r="K140" s="86"/>
      <c r="L140" s="86"/>
      <c r="M140" s="87"/>
    </row>
    <row r="141" spans="2:13" ht="14.4" x14ac:dyDescent="0.3">
      <c r="B141" s="18" t="str">
        <f t="shared" si="2"/>
        <v>ID</v>
      </c>
      <c r="C141" s="17">
        <v>128</v>
      </c>
      <c r="D141" s="17"/>
      <c r="E141" s="28"/>
      <c r="F141" s="42"/>
      <c r="G141" s="26"/>
      <c r="H141" s="7"/>
      <c r="I141" s="34"/>
      <c r="J141" s="85"/>
      <c r="K141" s="86"/>
      <c r="L141" s="86"/>
      <c r="M141" s="87"/>
    </row>
    <row r="142" spans="2:13" ht="14.4" x14ac:dyDescent="0.3">
      <c r="B142" s="18" t="str">
        <f t="shared" si="2"/>
        <v>ID</v>
      </c>
      <c r="C142" s="17">
        <v>129</v>
      </c>
      <c r="D142" s="17"/>
      <c r="E142" s="28"/>
      <c r="F142" s="42"/>
      <c r="G142" s="26"/>
      <c r="H142" s="7"/>
      <c r="I142" s="34"/>
      <c r="J142" s="85"/>
      <c r="K142" s="86"/>
      <c r="L142" s="86"/>
      <c r="M142" s="87"/>
    </row>
    <row r="143" spans="2:13" ht="14.4" x14ac:dyDescent="0.3">
      <c r="B143" s="18" t="str">
        <f t="shared" si="2"/>
        <v>ID</v>
      </c>
      <c r="C143" s="17">
        <v>130</v>
      </c>
      <c r="D143" s="17"/>
      <c r="E143" s="28"/>
      <c r="F143" s="42"/>
      <c r="G143" s="26"/>
      <c r="H143" s="7"/>
      <c r="I143" s="34"/>
      <c r="J143" s="85"/>
      <c r="K143" s="86"/>
      <c r="L143" s="86"/>
      <c r="M143" s="87"/>
    </row>
    <row r="144" spans="2:13" ht="14.4" x14ac:dyDescent="0.3">
      <c r="B144" s="18" t="str">
        <f t="shared" si="2"/>
        <v>ID</v>
      </c>
      <c r="C144" s="17">
        <v>131</v>
      </c>
      <c r="D144" s="17"/>
      <c r="E144" s="28"/>
      <c r="F144" s="42"/>
      <c r="G144" s="26"/>
      <c r="H144" s="7"/>
      <c r="I144" s="34"/>
      <c r="J144" s="85"/>
      <c r="K144" s="86"/>
      <c r="L144" s="86"/>
      <c r="M144" s="87"/>
    </row>
    <row r="145" spans="2:13" ht="14.4" x14ac:dyDescent="0.3">
      <c r="B145" s="18" t="str">
        <f t="shared" si="2"/>
        <v>ID</v>
      </c>
      <c r="C145" s="17">
        <v>132</v>
      </c>
      <c r="D145" s="17"/>
      <c r="E145" s="28"/>
      <c r="F145" s="42"/>
      <c r="G145" s="26"/>
      <c r="H145" s="7"/>
      <c r="I145" s="34"/>
      <c r="J145" s="85"/>
      <c r="K145" s="86"/>
      <c r="L145" s="86"/>
      <c r="M145" s="87"/>
    </row>
    <row r="146" spans="2:13" ht="14.4" x14ac:dyDescent="0.3">
      <c r="B146" s="18" t="str">
        <f t="shared" si="2"/>
        <v>ID</v>
      </c>
      <c r="C146" s="17">
        <v>133</v>
      </c>
      <c r="D146" s="17"/>
      <c r="E146" s="28"/>
      <c r="F146" s="42"/>
      <c r="G146" s="26"/>
      <c r="H146" s="7"/>
      <c r="I146" s="34"/>
      <c r="J146" s="85"/>
      <c r="K146" s="86"/>
      <c r="L146" s="86"/>
      <c r="M146" s="87"/>
    </row>
    <row r="147" spans="2:13" ht="14.4" x14ac:dyDescent="0.3">
      <c r="B147" s="18" t="str">
        <f t="shared" si="2"/>
        <v>ID</v>
      </c>
      <c r="C147" s="17">
        <v>134</v>
      </c>
      <c r="D147" s="17"/>
      <c r="E147" s="28"/>
      <c r="F147" s="42"/>
      <c r="G147" s="26"/>
      <c r="H147" s="7"/>
      <c r="I147" s="34"/>
      <c r="J147" s="85"/>
      <c r="K147" s="86"/>
      <c r="L147" s="86"/>
      <c r="M147" s="87"/>
    </row>
    <row r="148" spans="2:13" ht="14.4" x14ac:dyDescent="0.3">
      <c r="B148" s="18" t="str">
        <f t="shared" si="2"/>
        <v>ID</v>
      </c>
      <c r="C148" s="17">
        <v>135</v>
      </c>
      <c r="D148" s="17"/>
      <c r="E148" s="28"/>
      <c r="F148" s="42"/>
      <c r="G148" s="26"/>
      <c r="H148" s="7"/>
      <c r="I148" s="34"/>
      <c r="J148" s="85"/>
      <c r="K148" s="86"/>
      <c r="L148" s="86"/>
      <c r="M148" s="87"/>
    </row>
    <row r="149" spans="2:13" ht="14.4" x14ac:dyDescent="0.3">
      <c r="B149" s="18" t="str">
        <f t="shared" si="2"/>
        <v>ID</v>
      </c>
      <c r="C149" s="17">
        <v>136</v>
      </c>
      <c r="D149" s="17"/>
      <c r="E149" s="28"/>
      <c r="F149" s="42"/>
      <c r="G149" s="26"/>
      <c r="H149" s="7"/>
      <c r="I149" s="34"/>
      <c r="J149" s="85"/>
      <c r="K149" s="86"/>
      <c r="L149" s="86"/>
      <c r="M149" s="87"/>
    </row>
    <row r="150" spans="2:13" ht="14.4" x14ac:dyDescent="0.3">
      <c r="B150" s="18" t="str">
        <f t="shared" si="2"/>
        <v>ID</v>
      </c>
      <c r="C150" s="17">
        <v>137</v>
      </c>
      <c r="D150" s="17"/>
      <c r="E150" s="28"/>
      <c r="F150" s="42"/>
      <c r="G150" s="26"/>
      <c r="H150" s="7"/>
      <c r="I150" s="34"/>
      <c r="J150" s="85"/>
      <c r="K150" s="86"/>
      <c r="L150" s="86"/>
      <c r="M150" s="87"/>
    </row>
    <row r="151" spans="2:13" ht="14.4" x14ac:dyDescent="0.3">
      <c r="B151" s="18" t="str">
        <f t="shared" si="2"/>
        <v>ID</v>
      </c>
      <c r="C151" s="17">
        <v>138</v>
      </c>
      <c r="D151" s="17"/>
      <c r="E151" s="28"/>
      <c r="F151" s="42"/>
      <c r="G151" s="26"/>
      <c r="H151" s="7"/>
      <c r="I151" s="34"/>
      <c r="J151" s="85"/>
      <c r="K151" s="86"/>
      <c r="L151" s="86"/>
      <c r="M151" s="87"/>
    </row>
    <row r="152" spans="2:13" ht="14.4" x14ac:dyDescent="0.3">
      <c r="B152" s="18" t="str">
        <f t="shared" si="2"/>
        <v>ID</v>
      </c>
      <c r="C152" s="17">
        <v>139</v>
      </c>
      <c r="D152" s="17"/>
      <c r="E152" s="28"/>
      <c r="F152" s="42"/>
      <c r="G152" s="26"/>
      <c r="H152" s="7"/>
      <c r="I152" s="34"/>
      <c r="J152" s="85"/>
      <c r="K152" s="86"/>
      <c r="L152" s="86"/>
      <c r="M152" s="87"/>
    </row>
    <row r="153" spans="2:13" ht="14.4" x14ac:dyDescent="0.3">
      <c r="B153" s="18" t="str">
        <f t="shared" si="2"/>
        <v>ID</v>
      </c>
      <c r="C153" s="17">
        <v>140</v>
      </c>
      <c r="D153" s="17"/>
      <c r="E153" s="28"/>
      <c r="F153" s="42"/>
      <c r="G153" s="26"/>
      <c r="H153" s="7"/>
      <c r="I153" s="34"/>
      <c r="J153" s="85"/>
      <c r="K153" s="86"/>
      <c r="L153" s="86"/>
      <c r="M153" s="87"/>
    </row>
    <row r="154" spans="2:13" ht="14.4" x14ac:dyDescent="0.3">
      <c r="B154" s="18" t="str">
        <f t="shared" si="2"/>
        <v>ID</v>
      </c>
      <c r="C154" s="17">
        <v>141</v>
      </c>
      <c r="D154" s="17"/>
      <c r="E154" s="28"/>
      <c r="F154" s="42"/>
      <c r="G154" s="26"/>
      <c r="H154" s="7"/>
      <c r="I154" s="34"/>
      <c r="J154" s="85"/>
      <c r="K154" s="86"/>
      <c r="L154" s="86"/>
      <c r="M154" s="87"/>
    </row>
    <row r="155" spans="2:13" ht="14.4" x14ac:dyDescent="0.3">
      <c r="B155" s="18" t="str">
        <f t="shared" si="2"/>
        <v>ID</v>
      </c>
      <c r="C155" s="17">
        <v>142</v>
      </c>
      <c r="D155" s="17"/>
      <c r="E155" s="28"/>
      <c r="F155" s="42"/>
      <c r="G155" s="26"/>
      <c r="H155" s="7"/>
      <c r="I155" s="34"/>
      <c r="J155" s="85"/>
      <c r="K155" s="86"/>
      <c r="L155" s="86"/>
      <c r="M155" s="87"/>
    </row>
    <row r="156" spans="2:13" ht="14.4" x14ac:dyDescent="0.3">
      <c r="B156" s="18" t="str">
        <f t="shared" si="2"/>
        <v>ID</v>
      </c>
      <c r="C156" s="17">
        <v>143</v>
      </c>
      <c r="D156" s="17"/>
      <c r="E156" s="28"/>
      <c r="F156" s="42"/>
      <c r="G156" s="26"/>
      <c r="H156" s="7"/>
      <c r="I156" s="34"/>
      <c r="J156" s="85"/>
      <c r="K156" s="86"/>
      <c r="L156" s="86"/>
      <c r="M156" s="87"/>
    </row>
    <row r="157" spans="2:13" ht="14.4" x14ac:dyDescent="0.3">
      <c r="B157" s="18" t="str">
        <f t="shared" si="2"/>
        <v>ID</v>
      </c>
      <c r="C157" s="17">
        <v>144</v>
      </c>
      <c r="D157" s="17"/>
      <c r="E157" s="28"/>
      <c r="F157" s="42"/>
      <c r="G157" s="26"/>
      <c r="H157" s="7"/>
      <c r="I157" s="34"/>
      <c r="J157" s="85"/>
      <c r="K157" s="86"/>
      <c r="L157" s="86"/>
      <c r="M157" s="87"/>
    </row>
    <row r="158" spans="2:13" ht="14.4" x14ac:dyDescent="0.3">
      <c r="B158" s="18" t="str">
        <f t="shared" si="2"/>
        <v>ID</v>
      </c>
      <c r="C158" s="17">
        <v>145</v>
      </c>
      <c r="D158" s="17"/>
      <c r="E158" s="28"/>
      <c r="F158" s="42"/>
      <c r="G158" s="26"/>
      <c r="H158" s="7"/>
      <c r="I158" s="34"/>
      <c r="J158" s="85"/>
      <c r="K158" s="86"/>
      <c r="L158" s="86"/>
      <c r="M158" s="87"/>
    </row>
    <row r="159" spans="2:13" ht="14.4" x14ac:dyDescent="0.3">
      <c r="B159" s="18" t="str">
        <f t="shared" si="2"/>
        <v>ID</v>
      </c>
      <c r="C159" s="17">
        <v>146</v>
      </c>
      <c r="D159" s="17"/>
      <c r="E159" s="28"/>
      <c r="F159" s="42"/>
      <c r="G159" s="26"/>
      <c r="H159" s="7"/>
      <c r="I159" s="34"/>
      <c r="J159" s="85"/>
      <c r="K159" s="86"/>
      <c r="L159" s="86"/>
      <c r="M159" s="87"/>
    </row>
    <row r="160" spans="2:13" ht="14.4" x14ac:dyDescent="0.3">
      <c r="B160" s="18" t="str">
        <f t="shared" si="2"/>
        <v>ID</v>
      </c>
      <c r="C160" s="17">
        <v>147</v>
      </c>
      <c r="D160" s="17"/>
      <c r="E160" s="28"/>
      <c r="F160" s="42"/>
      <c r="G160" s="26"/>
      <c r="H160" s="7"/>
      <c r="I160" s="34"/>
      <c r="J160" s="85"/>
      <c r="K160" s="86"/>
      <c r="L160" s="86"/>
      <c r="M160" s="87"/>
    </row>
    <row r="161" spans="2:13" ht="14.4" x14ac:dyDescent="0.3">
      <c r="B161" s="18" t="str">
        <f t="shared" si="2"/>
        <v>ID</v>
      </c>
      <c r="C161" s="17">
        <v>148</v>
      </c>
      <c r="D161" s="17"/>
      <c r="E161" s="28"/>
      <c r="F161" s="42"/>
      <c r="G161" s="26"/>
      <c r="H161" s="7"/>
      <c r="I161" s="34"/>
      <c r="J161" s="85"/>
      <c r="K161" s="86"/>
      <c r="L161" s="86"/>
      <c r="M161" s="87"/>
    </row>
    <row r="162" spans="2:13" ht="14.4" x14ac:dyDescent="0.3">
      <c r="B162" s="18" t="str">
        <f t="shared" si="2"/>
        <v>ID</v>
      </c>
      <c r="C162" s="17">
        <v>149</v>
      </c>
      <c r="D162" s="17"/>
      <c r="E162" s="28"/>
      <c r="F162" s="42"/>
      <c r="G162" s="26"/>
      <c r="H162" s="7"/>
      <c r="I162" s="34"/>
      <c r="J162" s="85"/>
      <c r="K162" s="86"/>
      <c r="L162" s="86"/>
      <c r="M162" s="87"/>
    </row>
    <row r="163" spans="2:13" ht="14.4" x14ac:dyDescent="0.3">
      <c r="B163" s="18" t="str">
        <f t="shared" si="2"/>
        <v>ID</v>
      </c>
      <c r="C163" s="17">
        <v>150</v>
      </c>
      <c r="D163" s="17"/>
      <c r="E163" s="28"/>
      <c r="F163" s="42"/>
      <c r="G163" s="26"/>
      <c r="H163" s="7"/>
      <c r="I163" s="34"/>
      <c r="J163" s="85"/>
      <c r="K163" s="86"/>
      <c r="L163" s="86"/>
      <c r="M163" s="87"/>
    </row>
    <row r="164" spans="2:13" ht="14.4" x14ac:dyDescent="0.3">
      <c r="B164" s="18" t="str">
        <f t="shared" si="2"/>
        <v>ID</v>
      </c>
      <c r="C164" s="17">
        <v>151</v>
      </c>
      <c r="D164" s="17"/>
      <c r="E164" s="28"/>
      <c r="F164" s="42"/>
      <c r="G164" s="26"/>
      <c r="H164" s="7"/>
      <c r="I164" s="34"/>
      <c r="J164" s="85"/>
      <c r="K164" s="86"/>
      <c r="L164" s="86"/>
      <c r="M164" s="87"/>
    </row>
    <row r="165" spans="2:13" ht="14.4" x14ac:dyDescent="0.3">
      <c r="B165" s="18" t="str">
        <f t="shared" si="2"/>
        <v>ID</v>
      </c>
      <c r="C165" s="17">
        <v>152</v>
      </c>
      <c r="D165" s="17"/>
      <c r="E165" s="28"/>
      <c r="F165" s="42"/>
      <c r="G165" s="26"/>
      <c r="H165" s="7"/>
      <c r="I165" s="34"/>
      <c r="J165" s="85"/>
      <c r="K165" s="86"/>
      <c r="L165" s="86"/>
      <c r="M165" s="87"/>
    </row>
    <row r="166" spans="2:13" ht="14.4" x14ac:dyDescent="0.3">
      <c r="B166" s="18" t="str">
        <f t="shared" si="2"/>
        <v>ID</v>
      </c>
      <c r="C166" s="17">
        <v>153</v>
      </c>
      <c r="D166" s="17"/>
      <c r="E166" s="28"/>
      <c r="F166" s="42"/>
      <c r="G166" s="26"/>
      <c r="H166" s="7"/>
      <c r="I166" s="34"/>
      <c r="J166" s="85"/>
      <c r="K166" s="86"/>
      <c r="L166" s="86"/>
      <c r="M166" s="87"/>
    </row>
    <row r="167" spans="2:13" ht="14.4" x14ac:dyDescent="0.3">
      <c r="B167" s="18" t="str">
        <f t="shared" si="2"/>
        <v>ID</v>
      </c>
      <c r="C167" s="17">
        <v>154</v>
      </c>
      <c r="D167" s="17"/>
      <c r="E167" s="28"/>
      <c r="F167" s="42"/>
      <c r="G167" s="26"/>
      <c r="H167" s="7"/>
      <c r="I167" s="34"/>
      <c r="J167" s="85"/>
      <c r="K167" s="86"/>
      <c r="L167" s="86"/>
      <c r="M167" s="87"/>
    </row>
    <row r="168" spans="2:13" ht="14.4" x14ac:dyDescent="0.3">
      <c r="B168" s="18" t="str">
        <f t="shared" si="2"/>
        <v>ID</v>
      </c>
      <c r="C168" s="17">
        <v>155</v>
      </c>
      <c r="D168" s="17"/>
      <c r="E168" s="28"/>
      <c r="F168" s="42"/>
      <c r="G168" s="26"/>
      <c r="H168" s="7"/>
      <c r="I168" s="34"/>
      <c r="J168" s="85"/>
      <c r="K168" s="86"/>
      <c r="L168" s="86"/>
      <c r="M168" s="87"/>
    </row>
    <row r="169" spans="2:13" ht="14.4" x14ac:dyDescent="0.3">
      <c r="B169" s="18" t="str">
        <f t="shared" ref="B169" si="3">B168</f>
        <v>ID</v>
      </c>
      <c r="C169" s="17">
        <v>156</v>
      </c>
      <c r="D169" s="17"/>
      <c r="E169" s="28"/>
      <c r="F169" s="42"/>
      <c r="G169" s="26"/>
      <c r="H169" s="7"/>
      <c r="I169" s="34"/>
      <c r="J169" s="85"/>
      <c r="K169" s="86"/>
      <c r="L169" s="86"/>
      <c r="M169" s="87"/>
    </row>
    <row r="170" spans="2:13" ht="14.4" x14ac:dyDescent="0.3">
      <c r="B170" s="18" t="str">
        <f>B169</f>
        <v>ID</v>
      </c>
      <c r="C170" s="17">
        <v>157</v>
      </c>
      <c r="D170" s="17"/>
      <c r="E170" s="28"/>
      <c r="F170" s="42"/>
      <c r="G170" s="26"/>
      <c r="H170" s="7"/>
      <c r="I170" s="34"/>
      <c r="J170" s="85"/>
      <c r="K170" s="86"/>
      <c r="L170" s="86"/>
      <c r="M170" s="87"/>
    </row>
    <row r="171" spans="2:13" ht="14.4" x14ac:dyDescent="0.3">
      <c r="B171" s="18" t="str">
        <f t="shared" ref="B171:B203" si="4">B170</f>
        <v>ID</v>
      </c>
      <c r="C171" s="17">
        <v>158</v>
      </c>
      <c r="D171" s="17"/>
      <c r="E171" s="28"/>
      <c r="F171" s="42"/>
      <c r="G171" s="26"/>
      <c r="H171" s="7"/>
      <c r="I171" s="34"/>
      <c r="J171" s="85"/>
      <c r="K171" s="86"/>
      <c r="L171" s="86"/>
      <c r="M171" s="87"/>
    </row>
    <row r="172" spans="2:13" ht="14.4" x14ac:dyDescent="0.3">
      <c r="B172" s="18" t="str">
        <f t="shared" si="4"/>
        <v>ID</v>
      </c>
      <c r="C172" s="17">
        <v>159</v>
      </c>
      <c r="D172" s="17"/>
      <c r="E172" s="28"/>
      <c r="F172" s="42"/>
      <c r="G172" s="26"/>
      <c r="H172" s="7"/>
      <c r="I172" s="34"/>
      <c r="J172" s="85"/>
      <c r="K172" s="86"/>
      <c r="L172" s="86"/>
      <c r="M172" s="87"/>
    </row>
    <row r="173" spans="2:13" ht="14.4" x14ac:dyDescent="0.3">
      <c r="B173" s="18" t="str">
        <f t="shared" si="4"/>
        <v>ID</v>
      </c>
      <c r="C173" s="17">
        <v>160</v>
      </c>
      <c r="D173" s="17"/>
      <c r="E173" s="28"/>
      <c r="F173" s="42"/>
      <c r="G173" s="26"/>
      <c r="H173" s="7"/>
      <c r="I173" s="34"/>
      <c r="J173" s="85"/>
      <c r="K173" s="86"/>
      <c r="L173" s="86"/>
      <c r="M173" s="87"/>
    </row>
    <row r="174" spans="2:13" ht="14.4" x14ac:dyDescent="0.3">
      <c r="B174" s="18" t="str">
        <f t="shared" si="4"/>
        <v>ID</v>
      </c>
      <c r="C174" s="17">
        <v>161</v>
      </c>
      <c r="D174" s="17"/>
      <c r="E174" s="28"/>
      <c r="F174" s="42"/>
      <c r="G174" s="26"/>
      <c r="H174" s="7"/>
      <c r="I174" s="34"/>
      <c r="J174" s="85"/>
      <c r="K174" s="86"/>
      <c r="L174" s="86"/>
      <c r="M174" s="87"/>
    </row>
    <row r="175" spans="2:13" ht="14.4" x14ac:dyDescent="0.3">
      <c r="B175" s="18" t="str">
        <f t="shared" si="4"/>
        <v>ID</v>
      </c>
      <c r="C175" s="17">
        <v>162</v>
      </c>
      <c r="D175" s="17"/>
      <c r="E175" s="28"/>
      <c r="F175" s="42"/>
      <c r="G175" s="26"/>
      <c r="H175" s="7"/>
      <c r="I175" s="34"/>
      <c r="J175" s="85"/>
      <c r="K175" s="86"/>
      <c r="L175" s="86"/>
      <c r="M175" s="87"/>
    </row>
    <row r="176" spans="2:13" ht="14.4" x14ac:dyDescent="0.3">
      <c r="B176" s="18" t="str">
        <f t="shared" si="4"/>
        <v>ID</v>
      </c>
      <c r="C176" s="17">
        <v>163</v>
      </c>
      <c r="D176" s="17"/>
      <c r="E176" s="28"/>
      <c r="F176" s="42"/>
      <c r="G176" s="26"/>
      <c r="H176" s="7"/>
      <c r="I176" s="34"/>
      <c r="J176" s="85"/>
      <c r="K176" s="86"/>
      <c r="L176" s="86"/>
      <c r="M176" s="87"/>
    </row>
    <row r="177" spans="2:13" ht="14.4" x14ac:dyDescent="0.3">
      <c r="B177" s="18" t="str">
        <f t="shared" si="4"/>
        <v>ID</v>
      </c>
      <c r="C177" s="17">
        <v>164</v>
      </c>
      <c r="D177" s="17"/>
      <c r="E177" s="28"/>
      <c r="F177" s="42"/>
      <c r="G177" s="26"/>
      <c r="H177" s="7"/>
      <c r="I177" s="34"/>
      <c r="J177" s="85"/>
      <c r="K177" s="86"/>
      <c r="L177" s="86"/>
      <c r="M177" s="87"/>
    </row>
    <row r="178" spans="2:13" ht="14.4" x14ac:dyDescent="0.3">
      <c r="B178" s="18" t="str">
        <f t="shared" si="4"/>
        <v>ID</v>
      </c>
      <c r="C178" s="17">
        <v>165</v>
      </c>
      <c r="D178" s="17"/>
      <c r="E178" s="28"/>
      <c r="F178" s="42"/>
      <c r="G178" s="26"/>
      <c r="H178" s="7"/>
      <c r="I178" s="34"/>
      <c r="J178" s="85"/>
      <c r="K178" s="86"/>
      <c r="L178" s="86"/>
      <c r="M178" s="87"/>
    </row>
    <row r="179" spans="2:13" ht="14.4" x14ac:dyDescent="0.3">
      <c r="B179" s="18" t="str">
        <f t="shared" si="4"/>
        <v>ID</v>
      </c>
      <c r="C179" s="17">
        <v>166</v>
      </c>
      <c r="D179" s="17"/>
      <c r="E179" s="28"/>
      <c r="F179" s="42"/>
      <c r="G179" s="26"/>
      <c r="H179" s="7"/>
      <c r="I179" s="34"/>
      <c r="J179" s="85"/>
      <c r="K179" s="86"/>
      <c r="L179" s="86"/>
      <c r="M179" s="87"/>
    </row>
    <row r="180" spans="2:13" ht="14.4" x14ac:dyDescent="0.3">
      <c r="B180" s="18" t="str">
        <f t="shared" si="4"/>
        <v>ID</v>
      </c>
      <c r="C180" s="17">
        <v>167</v>
      </c>
      <c r="D180" s="17"/>
      <c r="E180" s="28"/>
      <c r="F180" s="42"/>
      <c r="G180" s="26"/>
      <c r="H180" s="7"/>
      <c r="I180" s="34"/>
      <c r="J180" s="85"/>
      <c r="K180" s="86"/>
      <c r="L180" s="86"/>
      <c r="M180" s="87"/>
    </row>
    <row r="181" spans="2:13" ht="14.4" x14ac:dyDescent="0.3">
      <c r="B181" s="18" t="str">
        <f t="shared" si="4"/>
        <v>ID</v>
      </c>
      <c r="C181" s="17">
        <v>168</v>
      </c>
      <c r="D181" s="17"/>
      <c r="E181" s="28"/>
      <c r="F181" s="42"/>
      <c r="G181" s="26"/>
      <c r="H181" s="7"/>
      <c r="I181" s="34"/>
      <c r="J181" s="85"/>
      <c r="K181" s="86"/>
      <c r="L181" s="86"/>
      <c r="M181" s="87"/>
    </row>
    <row r="182" spans="2:13" ht="14.4" x14ac:dyDescent="0.3">
      <c r="B182" s="18" t="str">
        <f t="shared" si="4"/>
        <v>ID</v>
      </c>
      <c r="C182" s="17">
        <v>169</v>
      </c>
      <c r="D182" s="17"/>
      <c r="E182" s="28"/>
      <c r="F182" s="42"/>
      <c r="G182" s="26"/>
      <c r="H182" s="7"/>
      <c r="I182" s="34"/>
      <c r="J182" s="85"/>
      <c r="K182" s="86"/>
      <c r="L182" s="86"/>
      <c r="M182" s="87"/>
    </row>
    <row r="183" spans="2:13" ht="14.4" x14ac:dyDescent="0.3">
      <c r="B183" s="18" t="str">
        <f t="shared" si="4"/>
        <v>ID</v>
      </c>
      <c r="C183" s="17">
        <v>170</v>
      </c>
      <c r="D183" s="17"/>
      <c r="E183" s="28"/>
      <c r="F183" s="42"/>
      <c r="G183" s="26"/>
      <c r="H183" s="7"/>
      <c r="I183" s="34"/>
      <c r="J183" s="85"/>
      <c r="K183" s="86"/>
      <c r="L183" s="86"/>
      <c r="M183" s="87"/>
    </row>
    <row r="184" spans="2:13" ht="14.4" x14ac:dyDescent="0.3">
      <c r="B184" s="18" t="str">
        <f t="shared" si="4"/>
        <v>ID</v>
      </c>
      <c r="C184" s="17">
        <v>171</v>
      </c>
      <c r="D184" s="17"/>
      <c r="E184" s="28"/>
      <c r="F184" s="42"/>
      <c r="G184" s="26"/>
      <c r="H184" s="7"/>
      <c r="I184" s="34"/>
      <c r="J184" s="85"/>
      <c r="K184" s="86"/>
      <c r="L184" s="86"/>
      <c r="M184" s="87"/>
    </row>
    <row r="185" spans="2:13" ht="14.4" x14ac:dyDescent="0.3">
      <c r="B185" s="18" t="str">
        <f t="shared" si="4"/>
        <v>ID</v>
      </c>
      <c r="C185" s="17">
        <v>172</v>
      </c>
      <c r="D185" s="17"/>
      <c r="E185" s="28"/>
      <c r="F185" s="42"/>
      <c r="G185" s="26"/>
      <c r="H185" s="7"/>
      <c r="I185" s="34"/>
      <c r="J185" s="85"/>
      <c r="K185" s="86"/>
      <c r="L185" s="86"/>
      <c r="M185" s="87"/>
    </row>
    <row r="186" spans="2:13" ht="14.4" x14ac:dyDescent="0.3">
      <c r="B186" s="18" t="str">
        <f t="shared" si="4"/>
        <v>ID</v>
      </c>
      <c r="C186" s="17">
        <v>173</v>
      </c>
      <c r="D186" s="17"/>
      <c r="E186" s="28"/>
      <c r="F186" s="42"/>
      <c r="G186" s="26"/>
      <c r="H186" s="7"/>
      <c r="I186" s="34"/>
      <c r="J186" s="85"/>
      <c r="K186" s="86"/>
      <c r="L186" s="86"/>
      <c r="M186" s="87"/>
    </row>
    <row r="187" spans="2:13" ht="14.4" x14ac:dyDescent="0.3">
      <c r="B187" s="18" t="str">
        <f t="shared" si="4"/>
        <v>ID</v>
      </c>
      <c r="C187" s="17">
        <v>174</v>
      </c>
      <c r="D187" s="17"/>
      <c r="E187" s="28"/>
      <c r="F187" s="42"/>
      <c r="G187" s="26"/>
      <c r="H187" s="7"/>
      <c r="I187" s="34"/>
      <c r="J187" s="85"/>
      <c r="K187" s="86"/>
      <c r="L187" s="86"/>
      <c r="M187" s="87"/>
    </row>
    <row r="188" spans="2:13" ht="14.4" x14ac:dyDescent="0.3">
      <c r="B188" s="18" t="str">
        <f t="shared" si="4"/>
        <v>ID</v>
      </c>
      <c r="C188" s="17">
        <v>175</v>
      </c>
      <c r="D188" s="17"/>
      <c r="E188" s="28"/>
      <c r="F188" s="42"/>
      <c r="G188" s="26"/>
      <c r="H188" s="7"/>
      <c r="I188" s="34"/>
      <c r="J188" s="85"/>
      <c r="K188" s="86"/>
      <c r="L188" s="86"/>
      <c r="M188" s="87"/>
    </row>
    <row r="189" spans="2:13" ht="14.4" x14ac:dyDescent="0.3">
      <c r="B189" s="18" t="str">
        <f t="shared" si="4"/>
        <v>ID</v>
      </c>
      <c r="C189" s="17">
        <v>176</v>
      </c>
      <c r="D189" s="17"/>
      <c r="E189" s="28"/>
      <c r="F189" s="42"/>
      <c r="G189" s="26"/>
      <c r="H189" s="7"/>
      <c r="I189" s="34"/>
      <c r="J189" s="85"/>
      <c r="K189" s="86"/>
      <c r="L189" s="86"/>
      <c r="M189" s="87"/>
    </row>
    <row r="190" spans="2:13" ht="14.4" x14ac:dyDescent="0.3">
      <c r="B190" s="18" t="str">
        <f t="shared" si="4"/>
        <v>ID</v>
      </c>
      <c r="C190" s="17">
        <v>177</v>
      </c>
      <c r="D190" s="17"/>
      <c r="E190" s="28"/>
      <c r="F190" s="42"/>
      <c r="G190" s="26"/>
      <c r="H190" s="7"/>
      <c r="I190" s="34"/>
      <c r="J190" s="85"/>
      <c r="K190" s="86"/>
      <c r="L190" s="86"/>
      <c r="M190" s="87"/>
    </row>
    <row r="191" spans="2:13" ht="14.4" x14ac:dyDescent="0.3">
      <c r="B191" s="18" t="str">
        <f t="shared" si="4"/>
        <v>ID</v>
      </c>
      <c r="C191" s="17">
        <v>178</v>
      </c>
      <c r="D191" s="17"/>
      <c r="E191" s="28"/>
      <c r="F191" s="42"/>
      <c r="G191" s="26"/>
      <c r="H191" s="7"/>
      <c r="I191" s="34"/>
      <c r="J191" s="85"/>
      <c r="K191" s="86"/>
      <c r="L191" s="86"/>
      <c r="M191" s="87"/>
    </row>
    <row r="192" spans="2:13" ht="14.4" x14ac:dyDescent="0.3">
      <c r="B192" s="18" t="str">
        <f t="shared" si="4"/>
        <v>ID</v>
      </c>
      <c r="C192" s="17">
        <v>179</v>
      </c>
      <c r="D192" s="17"/>
      <c r="E192" s="28"/>
      <c r="F192" s="42"/>
      <c r="G192" s="26"/>
      <c r="H192" s="7"/>
      <c r="I192" s="34"/>
      <c r="J192" s="85"/>
      <c r="K192" s="86"/>
      <c r="L192" s="86"/>
      <c r="M192" s="87"/>
    </row>
    <row r="193" spans="2:13" ht="14.4" x14ac:dyDescent="0.3">
      <c r="B193" s="18" t="str">
        <f t="shared" si="4"/>
        <v>ID</v>
      </c>
      <c r="C193" s="17">
        <v>180</v>
      </c>
      <c r="D193" s="17"/>
      <c r="E193" s="28"/>
      <c r="F193" s="42"/>
      <c r="G193" s="26"/>
      <c r="H193" s="7"/>
      <c r="I193" s="34"/>
      <c r="J193" s="85"/>
      <c r="K193" s="86"/>
      <c r="L193" s="86"/>
      <c r="M193" s="87"/>
    </row>
    <row r="194" spans="2:13" ht="14.4" x14ac:dyDescent="0.3">
      <c r="B194" s="18" t="str">
        <f t="shared" si="4"/>
        <v>ID</v>
      </c>
      <c r="C194" s="17">
        <v>181</v>
      </c>
      <c r="D194" s="17"/>
      <c r="E194" s="28"/>
      <c r="F194" s="42"/>
      <c r="G194" s="26"/>
      <c r="H194" s="7"/>
      <c r="I194" s="34"/>
      <c r="J194" s="85"/>
      <c r="K194" s="86"/>
      <c r="L194" s="86"/>
      <c r="M194" s="87"/>
    </row>
    <row r="195" spans="2:13" ht="14.4" x14ac:dyDescent="0.3">
      <c r="B195" s="18" t="str">
        <f t="shared" si="4"/>
        <v>ID</v>
      </c>
      <c r="C195" s="17">
        <v>182</v>
      </c>
      <c r="D195" s="17"/>
      <c r="E195" s="28"/>
      <c r="F195" s="42"/>
      <c r="G195" s="26"/>
      <c r="H195" s="7"/>
      <c r="I195" s="34"/>
      <c r="J195" s="85"/>
      <c r="K195" s="86"/>
      <c r="L195" s="86"/>
      <c r="M195" s="87"/>
    </row>
    <row r="196" spans="2:13" ht="14.4" x14ac:dyDescent="0.3">
      <c r="B196" s="18" t="str">
        <f t="shared" si="4"/>
        <v>ID</v>
      </c>
      <c r="C196" s="17">
        <v>183</v>
      </c>
      <c r="D196" s="17"/>
      <c r="E196" s="28"/>
      <c r="F196" s="42"/>
      <c r="G196" s="26"/>
      <c r="H196" s="7"/>
      <c r="I196" s="34"/>
      <c r="J196" s="85"/>
      <c r="K196" s="86"/>
      <c r="L196" s="86"/>
      <c r="M196" s="87"/>
    </row>
    <row r="197" spans="2:13" ht="14.4" x14ac:dyDescent="0.3">
      <c r="B197" s="18" t="str">
        <f t="shared" si="4"/>
        <v>ID</v>
      </c>
      <c r="C197" s="17">
        <v>184</v>
      </c>
      <c r="D197" s="17"/>
      <c r="E197" s="28"/>
      <c r="F197" s="42"/>
      <c r="G197" s="26"/>
      <c r="H197" s="7"/>
      <c r="I197" s="34"/>
      <c r="J197" s="85"/>
      <c r="K197" s="86"/>
      <c r="L197" s="86"/>
      <c r="M197" s="87"/>
    </row>
    <row r="198" spans="2:13" ht="14.4" x14ac:dyDescent="0.3">
      <c r="B198" s="18" t="str">
        <f t="shared" si="4"/>
        <v>ID</v>
      </c>
      <c r="C198" s="17">
        <v>185</v>
      </c>
      <c r="D198" s="17"/>
      <c r="E198" s="28"/>
      <c r="F198" s="42"/>
      <c r="G198" s="26"/>
      <c r="H198" s="7"/>
      <c r="I198" s="34"/>
      <c r="J198" s="85"/>
      <c r="K198" s="86"/>
      <c r="L198" s="86"/>
      <c r="M198" s="87"/>
    </row>
    <row r="199" spans="2:13" ht="14.4" x14ac:dyDescent="0.3">
      <c r="B199" s="18" t="str">
        <f t="shared" si="4"/>
        <v>ID</v>
      </c>
      <c r="C199" s="17">
        <v>186</v>
      </c>
      <c r="D199" s="17"/>
      <c r="E199" s="28"/>
      <c r="F199" s="42"/>
      <c r="G199" s="26"/>
      <c r="H199" s="7"/>
      <c r="I199" s="34"/>
      <c r="J199" s="85"/>
      <c r="K199" s="86"/>
      <c r="L199" s="86"/>
      <c r="M199" s="87"/>
    </row>
    <row r="200" spans="2:13" ht="14.4" x14ac:dyDescent="0.3">
      <c r="B200" s="18" t="str">
        <f t="shared" si="4"/>
        <v>ID</v>
      </c>
      <c r="C200" s="17">
        <v>187</v>
      </c>
      <c r="D200" s="17"/>
      <c r="E200" s="28"/>
      <c r="F200" s="42"/>
      <c r="G200" s="26"/>
      <c r="H200" s="7"/>
      <c r="I200" s="34"/>
      <c r="J200" s="85"/>
      <c r="K200" s="86"/>
      <c r="L200" s="86"/>
      <c r="M200" s="87"/>
    </row>
    <row r="201" spans="2:13" ht="14.4" x14ac:dyDescent="0.3">
      <c r="B201" s="18" t="str">
        <f t="shared" si="4"/>
        <v>ID</v>
      </c>
      <c r="C201" s="17">
        <v>188</v>
      </c>
      <c r="D201" s="17"/>
      <c r="E201" s="28"/>
      <c r="F201" s="42"/>
      <c r="G201" s="26"/>
      <c r="H201" s="7"/>
      <c r="I201" s="34"/>
      <c r="J201" s="85"/>
      <c r="K201" s="86"/>
      <c r="L201" s="86"/>
      <c r="M201" s="87"/>
    </row>
    <row r="202" spans="2:13" ht="14.4" x14ac:dyDescent="0.3">
      <c r="B202" s="18" t="str">
        <f t="shared" si="4"/>
        <v>ID</v>
      </c>
      <c r="C202" s="17">
        <v>189</v>
      </c>
      <c r="D202" s="17"/>
      <c r="E202" s="28"/>
      <c r="F202" s="42"/>
      <c r="G202" s="26"/>
      <c r="H202" s="7"/>
      <c r="I202" s="34"/>
      <c r="J202" s="85"/>
      <c r="K202" s="86"/>
      <c r="L202" s="86"/>
      <c r="M202" s="87"/>
    </row>
    <row r="203" spans="2:13" ht="14.4" x14ac:dyDescent="0.3">
      <c r="B203" s="18" t="str">
        <f t="shared" si="4"/>
        <v>ID</v>
      </c>
      <c r="C203" s="17">
        <v>190</v>
      </c>
      <c r="D203" s="17"/>
      <c r="E203" s="28"/>
      <c r="F203" s="42"/>
      <c r="G203" s="26"/>
      <c r="H203" s="7"/>
      <c r="I203" s="34"/>
      <c r="J203" s="85"/>
      <c r="K203" s="86"/>
      <c r="L203" s="86"/>
      <c r="M203" s="87"/>
    </row>
    <row r="204" spans="2:13" ht="14.4" x14ac:dyDescent="0.3">
      <c r="B204" s="18" t="str">
        <f t="shared" ref="B204:B219" si="5">B203</f>
        <v>ID</v>
      </c>
      <c r="C204" s="17">
        <v>191</v>
      </c>
      <c r="D204" s="17"/>
      <c r="E204" s="28"/>
      <c r="F204" s="42"/>
      <c r="G204" s="26"/>
      <c r="H204" s="7"/>
      <c r="I204" s="34"/>
      <c r="J204" s="85"/>
      <c r="K204" s="86"/>
      <c r="L204" s="86"/>
      <c r="M204" s="87"/>
    </row>
    <row r="205" spans="2:13" ht="14.4" x14ac:dyDescent="0.3">
      <c r="B205" s="18" t="str">
        <f t="shared" si="5"/>
        <v>ID</v>
      </c>
      <c r="C205" s="17">
        <v>192</v>
      </c>
      <c r="D205" s="17"/>
      <c r="E205" s="28"/>
      <c r="F205" s="42"/>
      <c r="G205" s="26"/>
      <c r="H205" s="7"/>
      <c r="I205" s="34"/>
      <c r="J205" s="85"/>
      <c r="K205" s="86"/>
      <c r="L205" s="86"/>
      <c r="M205" s="87"/>
    </row>
    <row r="206" spans="2:13" ht="14.4" x14ac:dyDescent="0.3">
      <c r="B206" s="18" t="str">
        <f t="shared" si="5"/>
        <v>ID</v>
      </c>
      <c r="C206" s="17">
        <v>193</v>
      </c>
      <c r="D206" s="17"/>
      <c r="E206" s="28"/>
      <c r="F206" s="42"/>
      <c r="G206" s="26"/>
      <c r="H206" s="7"/>
      <c r="I206" s="34"/>
      <c r="J206" s="85"/>
      <c r="K206" s="86"/>
      <c r="L206" s="86"/>
      <c r="M206" s="87"/>
    </row>
    <row r="207" spans="2:13" ht="14.4" x14ac:dyDescent="0.3">
      <c r="B207" s="18" t="str">
        <f t="shared" si="5"/>
        <v>ID</v>
      </c>
      <c r="C207" s="17">
        <v>194</v>
      </c>
      <c r="D207" s="17"/>
      <c r="E207" s="28"/>
      <c r="F207" s="42"/>
      <c r="G207" s="26"/>
      <c r="H207" s="7"/>
      <c r="I207" s="34"/>
      <c r="J207" s="85"/>
      <c r="K207" s="86"/>
      <c r="L207" s="86"/>
      <c r="M207" s="87"/>
    </row>
    <row r="208" spans="2:13" ht="14.4" x14ac:dyDescent="0.3">
      <c r="B208" s="18" t="str">
        <f t="shared" si="5"/>
        <v>ID</v>
      </c>
      <c r="C208" s="17">
        <v>195</v>
      </c>
      <c r="D208" s="17"/>
      <c r="E208" s="28"/>
      <c r="F208" s="42"/>
      <c r="G208" s="26"/>
      <c r="H208" s="7"/>
      <c r="I208" s="34"/>
      <c r="J208" s="85"/>
      <c r="K208" s="86"/>
      <c r="L208" s="86"/>
      <c r="M208" s="87"/>
    </row>
    <row r="209" spans="2:13" ht="14.4" x14ac:dyDescent="0.3">
      <c r="B209" s="18" t="str">
        <f t="shared" si="5"/>
        <v>ID</v>
      </c>
      <c r="C209" s="17">
        <v>196</v>
      </c>
      <c r="D209" s="17"/>
      <c r="E209" s="28"/>
      <c r="F209" s="42"/>
      <c r="G209" s="26"/>
      <c r="H209" s="7"/>
      <c r="I209" s="34"/>
      <c r="J209" s="85"/>
      <c r="K209" s="86"/>
      <c r="L209" s="86"/>
      <c r="M209" s="87"/>
    </row>
    <row r="210" spans="2:13" ht="14.4" x14ac:dyDescent="0.3">
      <c r="B210" s="18" t="str">
        <f t="shared" si="5"/>
        <v>ID</v>
      </c>
      <c r="C210" s="17">
        <v>197</v>
      </c>
      <c r="D210" s="17"/>
      <c r="E210" s="28"/>
      <c r="F210" s="42"/>
      <c r="G210" s="26"/>
      <c r="H210" s="7"/>
      <c r="I210" s="34"/>
      <c r="J210" s="85"/>
      <c r="K210" s="86"/>
      <c r="L210" s="86"/>
      <c r="M210" s="87"/>
    </row>
    <row r="211" spans="2:13" ht="14.4" x14ac:dyDescent="0.3">
      <c r="B211" s="18" t="str">
        <f t="shared" si="5"/>
        <v>ID</v>
      </c>
      <c r="C211" s="17">
        <v>198</v>
      </c>
      <c r="D211" s="17"/>
      <c r="E211" s="28"/>
      <c r="F211" s="42"/>
      <c r="G211" s="26"/>
      <c r="H211" s="7"/>
      <c r="I211" s="34"/>
      <c r="J211" s="85"/>
      <c r="K211" s="86"/>
      <c r="L211" s="86"/>
      <c r="M211" s="87"/>
    </row>
    <row r="212" spans="2:13" ht="14.4" x14ac:dyDescent="0.3">
      <c r="B212" s="18" t="str">
        <f t="shared" si="5"/>
        <v>ID</v>
      </c>
      <c r="C212" s="17">
        <v>199</v>
      </c>
      <c r="D212" s="17"/>
      <c r="E212" s="28"/>
      <c r="F212" s="42"/>
      <c r="G212" s="26"/>
      <c r="H212" s="7"/>
      <c r="I212" s="34"/>
      <c r="J212" s="85"/>
      <c r="K212" s="86"/>
      <c r="L212" s="86"/>
      <c r="M212" s="87"/>
    </row>
    <row r="213" spans="2:13" ht="14.4" x14ac:dyDescent="0.3">
      <c r="B213" s="18" t="str">
        <f t="shared" si="5"/>
        <v>ID</v>
      </c>
      <c r="C213" s="17">
        <v>200</v>
      </c>
      <c r="D213" s="17"/>
      <c r="E213" s="28"/>
      <c r="F213" s="42"/>
      <c r="G213" s="26"/>
      <c r="H213" s="7"/>
      <c r="I213" s="34"/>
      <c r="J213" s="85"/>
      <c r="K213" s="86"/>
      <c r="L213" s="86"/>
      <c r="M213" s="87"/>
    </row>
    <row r="214" spans="2:13" ht="14.4" x14ac:dyDescent="0.3">
      <c r="B214" s="18" t="str">
        <f t="shared" si="5"/>
        <v>ID</v>
      </c>
      <c r="C214" s="17">
        <v>201</v>
      </c>
      <c r="D214" s="17"/>
      <c r="E214" s="28"/>
      <c r="F214" s="42"/>
      <c r="G214" s="26"/>
      <c r="H214" s="7"/>
      <c r="I214" s="34"/>
      <c r="J214" s="85"/>
      <c r="K214" s="86"/>
      <c r="L214" s="86"/>
      <c r="M214" s="87"/>
    </row>
    <row r="215" spans="2:13" ht="14.4" x14ac:dyDescent="0.3">
      <c r="B215" s="18" t="str">
        <f t="shared" si="5"/>
        <v>ID</v>
      </c>
      <c r="C215" s="17">
        <v>202</v>
      </c>
      <c r="D215" s="17"/>
      <c r="E215" s="28"/>
      <c r="F215" s="42"/>
      <c r="G215" s="26"/>
      <c r="H215" s="7"/>
      <c r="I215" s="34"/>
      <c r="J215" s="85"/>
      <c r="K215" s="86"/>
      <c r="L215" s="86"/>
      <c r="M215" s="87"/>
    </row>
    <row r="216" spans="2:13" ht="14.4" x14ac:dyDescent="0.3">
      <c r="B216" s="18" t="str">
        <f t="shared" si="5"/>
        <v>ID</v>
      </c>
      <c r="C216" s="17">
        <v>203</v>
      </c>
      <c r="D216" s="17"/>
      <c r="E216" s="28"/>
      <c r="F216" s="42"/>
      <c r="G216" s="26"/>
      <c r="H216" s="7"/>
      <c r="I216" s="34"/>
      <c r="J216" s="85"/>
      <c r="K216" s="86"/>
      <c r="L216" s="86"/>
      <c r="M216" s="87"/>
    </row>
    <row r="217" spans="2:13" ht="14.4" x14ac:dyDescent="0.3">
      <c r="B217" s="18" t="str">
        <f t="shared" si="5"/>
        <v>ID</v>
      </c>
      <c r="C217" s="17">
        <v>204</v>
      </c>
      <c r="D217" s="17"/>
      <c r="E217" s="28"/>
      <c r="F217" s="42"/>
      <c r="G217" s="26"/>
      <c r="H217" s="7"/>
      <c r="I217" s="34"/>
      <c r="J217" s="85"/>
      <c r="K217" s="86"/>
      <c r="L217" s="86"/>
      <c r="M217" s="87"/>
    </row>
    <row r="218" spans="2:13" ht="14.4" x14ac:dyDescent="0.3">
      <c r="B218" s="18" t="str">
        <f t="shared" si="5"/>
        <v>ID</v>
      </c>
      <c r="C218" s="17">
        <v>205</v>
      </c>
      <c r="D218" s="17"/>
      <c r="E218" s="28"/>
      <c r="F218" s="42"/>
      <c r="G218" s="26"/>
      <c r="H218" s="7"/>
      <c r="I218" s="34"/>
      <c r="J218" s="85"/>
      <c r="K218" s="86"/>
      <c r="L218" s="86"/>
      <c r="M218" s="87"/>
    </row>
    <row r="219" spans="2:13" ht="14.4" x14ac:dyDescent="0.3">
      <c r="B219" s="18" t="str">
        <f t="shared" si="5"/>
        <v>ID</v>
      </c>
      <c r="C219" s="17">
        <v>206</v>
      </c>
      <c r="D219" s="17"/>
      <c r="E219" s="28"/>
      <c r="F219" s="42"/>
      <c r="G219" s="26"/>
      <c r="H219" s="7"/>
      <c r="I219" s="34"/>
      <c r="J219" s="85"/>
      <c r="K219" s="86"/>
      <c r="L219" s="86"/>
      <c r="M219" s="87"/>
    </row>
    <row r="220" spans="2:13" ht="14.4" x14ac:dyDescent="0.3">
      <c r="J220" s="85"/>
      <c r="K220" s="86"/>
      <c r="L220" s="86"/>
      <c r="M220" s="87"/>
    </row>
    <row r="221" spans="2:13" ht="14.4" x14ac:dyDescent="0.3">
      <c r="J221" s="85"/>
      <c r="K221" s="86"/>
      <c r="L221" s="86"/>
      <c r="M221" s="87"/>
    </row>
    <row r="222" spans="2:13" ht="14.4" x14ac:dyDescent="0.3">
      <c r="J222" s="85"/>
      <c r="K222" s="86"/>
      <c r="L222" s="86"/>
      <c r="M222" s="87"/>
    </row>
    <row r="223" spans="2:13" x14ac:dyDescent="0.2">
      <c r="C223" s="1" t="s">
        <v>103</v>
      </c>
    </row>
  </sheetData>
  <protectedRanges>
    <protectedRange sqref="H4" name="Range3"/>
    <protectedRange sqref="E207:I219 J207:M222 E41:M206 J14:M14 G14:G40 J15:M40" name="Range2"/>
    <protectedRange sqref="E14:E40" name="Range2_1"/>
    <protectedRange sqref="F14:F40" name="Range2_2"/>
    <protectedRange sqref="H14:H40" name="Range2_3"/>
    <protectedRange sqref="I14:I40" name="Range2_4"/>
  </protectedRanges>
  <mergeCells count="230">
    <mergeCell ref="J218:M218"/>
    <mergeCell ref="J219:M219"/>
    <mergeCell ref="J220:M220"/>
    <mergeCell ref="J221:M221"/>
    <mergeCell ref="J222:M222"/>
    <mergeCell ref="J213:M213"/>
    <mergeCell ref="J214:M214"/>
    <mergeCell ref="J215:M215"/>
    <mergeCell ref="J216:M216"/>
    <mergeCell ref="J217:M217"/>
    <mergeCell ref="J208:M208"/>
    <mergeCell ref="J209:M209"/>
    <mergeCell ref="J210:M210"/>
    <mergeCell ref="J211:M211"/>
    <mergeCell ref="J212:M212"/>
    <mergeCell ref="J203:M203"/>
    <mergeCell ref="J204:M204"/>
    <mergeCell ref="J205:M205"/>
    <mergeCell ref="J206:M206"/>
    <mergeCell ref="J207:M207"/>
    <mergeCell ref="J198:M198"/>
    <mergeCell ref="J199:M199"/>
    <mergeCell ref="J200:M200"/>
    <mergeCell ref="J201:M201"/>
    <mergeCell ref="J202:M202"/>
    <mergeCell ref="J193:M193"/>
    <mergeCell ref="J194:M194"/>
    <mergeCell ref="J195:M195"/>
    <mergeCell ref="J196:M196"/>
    <mergeCell ref="J197:M197"/>
    <mergeCell ref="J188:M188"/>
    <mergeCell ref="J189:M189"/>
    <mergeCell ref="J190:M190"/>
    <mergeCell ref="J191:M191"/>
    <mergeCell ref="J192:M192"/>
    <mergeCell ref="J183:M183"/>
    <mergeCell ref="J184:M184"/>
    <mergeCell ref="J185:M185"/>
    <mergeCell ref="J186:M186"/>
    <mergeCell ref="J187:M187"/>
    <mergeCell ref="J178:M178"/>
    <mergeCell ref="J179:M179"/>
    <mergeCell ref="J180:M180"/>
    <mergeCell ref="J181:M181"/>
    <mergeCell ref="J182:M182"/>
    <mergeCell ref="J173:M173"/>
    <mergeCell ref="J174:M174"/>
    <mergeCell ref="J175:M175"/>
    <mergeCell ref="J176:M176"/>
    <mergeCell ref="J177:M177"/>
    <mergeCell ref="J168:M168"/>
    <mergeCell ref="J169:M169"/>
    <mergeCell ref="J170:M170"/>
    <mergeCell ref="J171:M171"/>
    <mergeCell ref="J172:M172"/>
    <mergeCell ref="J163:M163"/>
    <mergeCell ref="J164:M164"/>
    <mergeCell ref="J165:M165"/>
    <mergeCell ref="J166:M166"/>
    <mergeCell ref="J167:M167"/>
    <mergeCell ref="J158:M158"/>
    <mergeCell ref="J159:M159"/>
    <mergeCell ref="J160:M160"/>
    <mergeCell ref="J161:M161"/>
    <mergeCell ref="J162:M162"/>
    <mergeCell ref="J153:M153"/>
    <mergeCell ref="J154:M154"/>
    <mergeCell ref="J155:M155"/>
    <mergeCell ref="J156:M156"/>
    <mergeCell ref="J157:M157"/>
    <mergeCell ref="J148:M148"/>
    <mergeCell ref="J149:M149"/>
    <mergeCell ref="J150:M150"/>
    <mergeCell ref="J151:M151"/>
    <mergeCell ref="J152:M152"/>
    <mergeCell ref="J143:M143"/>
    <mergeCell ref="J144:M144"/>
    <mergeCell ref="J145:M145"/>
    <mergeCell ref="J146:M146"/>
    <mergeCell ref="J147:M147"/>
    <mergeCell ref="J138:M138"/>
    <mergeCell ref="J139:M139"/>
    <mergeCell ref="J140:M140"/>
    <mergeCell ref="J141:M141"/>
    <mergeCell ref="J142:M142"/>
    <mergeCell ref="J133:M133"/>
    <mergeCell ref="J134:M134"/>
    <mergeCell ref="J135:M135"/>
    <mergeCell ref="J136:M136"/>
    <mergeCell ref="J137:M137"/>
    <mergeCell ref="J128:M128"/>
    <mergeCell ref="J129:M129"/>
    <mergeCell ref="J130:M130"/>
    <mergeCell ref="J131:M131"/>
    <mergeCell ref="J132:M132"/>
    <mergeCell ref="J123:M123"/>
    <mergeCell ref="J124:M124"/>
    <mergeCell ref="J125:M125"/>
    <mergeCell ref="J126:M126"/>
    <mergeCell ref="J127:M127"/>
    <mergeCell ref="J118:M118"/>
    <mergeCell ref="J119:M119"/>
    <mergeCell ref="J120:M120"/>
    <mergeCell ref="J121:M121"/>
    <mergeCell ref="J122:M122"/>
    <mergeCell ref="J113:M113"/>
    <mergeCell ref="J114:M114"/>
    <mergeCell ref="J115:M115"/>
    <mergeCell ref="J116:M116"/>
    <mergeCell ref="J117:M117"/>
    <mergeCell ref="J108:M108"/>
    <mergeCell ref="J109:M109"/>
    <mergeCell ref="J110:M110"/>
    <mergeCell ref="J111:M111"/>
    <mergeCell ref="J112:M112"/>
    <mergeCell ref="J103:M103"/>
    <mergeCell ref="J104:M104"/>
    <mergeCell ref="J105:M105"/>
    <mergeCell ref="J106:M106"/>
    <mergeCell ref="J107:M107"/>
    <mergeCell ref="J98:M98"/>
    <mergeCell ref="J99:M99"/>
    <mergeCell ref="J100:M100"/>
    <mergeCell ref="J101:M101"/>
    <mergeCell ref="J102:M102"/>
    <mergeCell ref="J93:M93"/>
    <mergeCell ref="J94:M94"/>
    <mergeCell ref="J95:M95"/>
    <mergeCell ref="J96:M96"/>
    <mergeCell ref="J97:M97"/>
    <mergeCell ref="J88:M88"/>
    <mergeCell ref="J89:M89"/>
    <mergeCell ref="J90:M90"/>
    <mergeCell ref="J91:M91"/>
    <mergeCell ref="J92:M92"/>
    <mergeCell ref="J83:M83"/>
    <mergeCell ref="J84:M84"/>
    <mergeCell ref="J85:M85"/>
    <mergeCell ref="J86:M86"/>
    <mergeCell ref="J87:M87"/>
    <mergeCell ref="J78:M78"/>
    <mergeCell ref="J79:M79"/>
    <mergeCell ref="J80:M80"/>
    <mergeCell ref="J81:M81"/>
    <mergeCell ref="J82:M82"/>
    <mergeCell ref="J73:M73"/>
    <mergeCell ref="J74:M74"/>
    <mergeCell ref="J75:M75"/>
    <mergeCell ref="J76:M76"/>
    <mergeCell ref="J77:M77"/>
    <mergeCell ref="J68:M68"/>
    <mergeCell ref="J69:M69"/>
    <mergeCell ref="J70:M70"/>
    <mergeCell ref="J71:M71"/>
    <mergeCell ref="J72:M72"/>
    <mergeCell ref="J63:M63"/>
    <mergeCell ref="J64:M64"/>
    <mergeCell ref="J65:M65"/>
    <mergeCell ref="J66:M66"/>
    <mergeCell ref="J67:M67"/>
    <mergeCell ref="J58:M58"/>
    <mergeCell ref="J59:M59"/>
    <mergeCell ref="J60:M60"/>
    <mergeCell ref="J61:M61"/>
    <mergeCell ref="J62:M62"/>
    <mergeCell ref="J53:M53"/>
    <mergeCell ref="J54:M54"/>
    <mergeCell ref="J55:M55"/>
    <mergeCell ref="J56:M56"/>
    <mergeCell ref="J57:M57"/>
    <mergeCell ref="J48:M48"/>
    <mergeCell ref="J49:M49"/>
    <mergeCell ref="J50:M50"/>
    <mergeCell ref="J51:M51"/>
    <mergeCell ref="J52:M52"/>
    <mergeCell ref="J43:M43"/>
    <mergeCell ref="J44:M44"/>
    <mergeCell ref="J45:M45"/>
    <mergeCell ref="J46:M46"/>
    <mergeCell ref="J47:M47"/>
    <mergeCell ref="J38:M38"/>
    <mergeCell ref="J39:M39"/>
    <mergeCell ref="J40:M40"/>
    <mergeCell ref="J41:M41"/>
    <mergeCell ref="J42:M42"/>
    <mergeCell ref="J33:M33"/>
    <mergeCell ref="J34:M34"/>
    <mergeCell ref="J35:M35"/>
    <mergeCell ref="J36:M36"/>
    <mergeCell ref="J37:M37"/>
    <mergeCell ref="J28:M28"/>
    <mergeCell ref="J29:M29"/>
    <mergeCell ref="J30:M30"/>
    <mergeCell ref="J31:M31"/>
    <mergeCell ref="J32:M32"/>
    <mergeCell ref="J13:M13"/>
    <mergeCell ref="J14:M14"/>
    <mergeCell ref="J15:M15"/>
    <mergeCell ref="J16:M16"/>
    <mergeCell ref="J17:M17"/>
    <mergeCell ref="J18:M18"/>
    <mergeCell ref="J19:M19"/>
    <mergeCell ref="J20:M20"/>
    <mergeCell ref="J21:M21"/>
    <mergeCell ref="J22:M22"/>
    <mergeCell ref="J23:M23"/>
    <mergeCell ref="J24:M24"/>
    <mergeCell ref="J25:M25"/>
    <mergeCell ref="J26:M26"/>
    <mergeCell ref="J27:M27"/>
    <mergeCell ref="H10:M10"/>
    <mergeCell ref="J11:K11"/>
    <mergeCell ref="L11:M11"/>
    <mergeCell ref="F11:H11"/>
    <mergeCell ref="B13:C13"/>
    <mergeCell ref="B2:M2"/>
    <mergeCell ref="B4:F4"/>
    <mergeCell ref="B3:M3"/>
    <mergeCell ref="B5:F5"/>
    <mergeCell ref="B6:M6"/>
    <mergeCell ref="H4:M4"/>
    <mergeCell ref="F12:H12"/>
    <mergeCell ref="H7:M7"/>
    <mergeCell ref="H5:M5"/>
    <mergeCell ref="H8:M8"/>
    <mergeCell ref="B7:F7"/>
    <mergeCell ref="B8:F8"/>
    <mergeCell ref="D9:F9"/>
    <mergeCell ref="H9:M9"/>
    <mergeCell ref="D10:F10"/>
  </mergeCells>
  <phoneticPr fontId="0" type="noConversion"/>
  <printOptions horizontalCentered="1" gridLinesSet="0"/>
  <pageMargins left="0.65" right="0.65" top="0.65" bottom="0.65" header="0.5" footer="0.5"/>
  <pageSetup scale="96" fitToWidth="0" orientation="landscape" horizontalDpi="4294967292"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973B6B2B-BD08-4003-9EF6-86619EB89F5B}">
          <x14:formula1>
            <xm:f>Sheet1!$A$2:$A$57</xm:f>
          </x14:formula1>
          <xm:sqref>H4</xm:sqref>
        </x14:dataValidation>
        <x14:dataValidation type="list" allowBlank="1" showInputMessage="1" showErrorMessage="1" xr:uid="{14803A7C-1834-4824-8774-8152922A4A50}">
          <x14:formula1>
            <xm:f>Sheet1!$E$2:$E$3</xm:f>
          </x14:formula1>
          <xm:sqref>H41:H219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70FD-552A-4B68-BDC8-FF885D7E75B7}">
  <dimension ref="A1:I57"/>
  <sheetViews>
    <sheetView workbookViewId="0">
      <selection activeCell="K8" sqref="K8"/>
    </sheetView>
  </sheetViews>
  <sheetFormatPr defaultRowHeight="13.2" x14ac:dyDescent="0.25"/>
  <cols>
    <col min="1" max="1" width="21.88671875" bestFit="1" customWidth="1"/>
    <col min="2" max="2" width="13.88671875" bestFit="1" customWidth="1"/>
    <col min="3" max="3" width="22.109375" bestFit="1" customWidth="1"/>
    <col min="4" max="4" width="9.88671875" bestFit="1" customWidth="1"/>
  </cols>
  <sheetData>
    <row r="1" spans="1:9" x14ac:dyDescent="0.25">
      <c r="A1" s="9" t="s">
        <v>104</v>
      </c>
      <c r="B1" s="9" t="s">
        <v>105</v>
      </c>
      <c r="C1" s="9" t="s">
        <v>106</v>
      </c>
      <c r="D1" s="9" t="s">
        <v>107</v>
      </c>
      <c r="E1" s="9" t="s">
        <v>108</v>
      </c>
      <c r="F1" s="9" t="s">
        <v>109</v>
      </c>
      <c r="I1" s="9" t="s">
        <v>110</v>
      </c>
    </row>
    <row r="2" spans="1:9" ht="14.4" x14ac:dyDescent="0.3">
      <c r="A2" s="8" t="s">
        <v>111</v>
      </c>
      <c r="B2" s="11" t="s">
        <v>112</v>
      </c>
      <c r="C2" s="16">
        <v>6436073.0800000001</v>
      </c>
      <c r="D2" t="s">
        <v>113</v>
      </c>
      <c r="E2" t="s">
        <v>42</v>
      </c>
      <c r="F2" t="s">
        <v>114</v>
      </c>
      <c r="I2" s="31" t="s">
        <v>115</v>
      </c>
    </row>
    <row r="3" spans="1:9" ht="14.4" x14ac:dyDescent="0.3">
      <c r="A3" s="8" t="s">
        <v>116</v>
      </c>
      <c r="B3" s="11" t="s">
        <v>117</v>
      </c>
      <c r="C3" s="16">
        <v>2217448.2000000002</v>
      </c>
      <c r="D3" t="s">
        <v>118</v>
      </c>
      <c r="E3" t="s">
        <v>22</v>
      </c>
      <c r="F3" t="s">
        <v>119</v>
      </c>
    </row>
    <row r="4" spans="1:9" ht="14.4" x14ac:dyDescent="0.3">
      <c r="A4" s="8" t="s">
        <v>120</v>
      </c>
      <c r="B4" s="13" t="s">
        <v>121</v>
      </c>
      <c r="C4" s="16">
        <v>2072164.1</v>
      </c>
      <c r="D4" t="s">
        <v>122</v>
      </c>
      <c r="F4" s="31" t="s">
        <v>123</v>
      </c>
    </row>
    <row r="5" spans="1:9" ht="14.4" x14ac:dyDescent="0.3">
      <c r="A5" s="8" t="s">
        <v>124</v>
      </c>
      <c r="B5" s="12" t="s">
        <v>125</v>
      </c>
      <c r="C5" s="16">
        <v>4591878.42</v>
      </c>
      <c r="D5" t="s">
        <v>126</v>
      </c>
      <c r="F5" s="31" t="s">
        <v>127</v>
      </c>
    </row>
    <row r="6" spans="1:9" ht="14.4" x14ac:dyDescent="0.3">
      <c r="A6" s="8" t="s">
        <v>128</v>
      </c>
      <c r="B6" s="13" t="s">
        <v>129</v>
      </c>
      <c r="C6" s="16">
        <v>5613423.25</v>
      </c>
      <c r="D6" t="s">
        <v>130</v>
      </c>
      <c r="F6" s="31" t="s">
        <v>131</v>
      </c>
    </row>
    <row r="7" spans="1:9" ht="14.4" x14ac:dyDescent="0.3">
      <c r="A7" s="8" t="s">
        <v>132</v>
      </c>
      <c r="B7" s="14" t="s">
        <v>133</v>
      </c>
      <c r="C7" s="16">
        <v>38249700.5</v>
      </c>
      <c r="D7" t="s">
        <v>134</v>
      </c>
      <c r="F7" s="31" t="s">
        <v>135</v>
      </c>
    </row>
    <row r="8" spans="1:9" ht="14.4" x14ac:dyDescent="0.3">
      <c r="A8" s="8" t="s">
        <v>136</v>
      </c>
      <c r="B8" s="13" t="s">
        <v>137</v>
      </c>
      <c r="C8" s="16">
        <v>4155660.24</v>
      </c>
      <c r="D8" t="s">
        <v>138</v>
      </c>
    </row>
    <row r="9" spans="1:9" ht="14.4" x14ac:dyDescent="0.3">
      <c r="A9" s="8" t="s">
        <v>139</v>
      </c>
      <c r="B9" s="13" t="s">
        <v>140</v>
      </c>
      <c r="C9" s="16">
        <v>2739027.19</v>
      </c>
      <c r="D9" t="s">
        <v>141</v>
      </c>
    </row>
    <row r="10" spans="1:9" ht="14.4" x14ac:dyDescent="0.3">
      <c r="A10" s="8" t="s">
        <v>142</v>
      </c>
      <c r="B10" s="13" t="s">
        <v>143</v>
      </c>
      <c r="C10" s="16">
        <v>2151300.44</v>
      </c>
      <c r="D10" t="s">
        <v>144</v>
      </c>
    </row>
    <row r="11" spans="1:9" ht="14.4" x14ac:dyDescent="0.3">
      <c r="A11" s="8" t="s">
        <v>145</v>
      </c>
      <c r="B11" s="11" t="s">
        <v>146</v>
      </c>
      <c r="C11" s="16">
        <v>2000000</v>
      </c>
      <c r="D11" t="s">
        <v>147</v>
      </c>
    </row>
    <row r="12" spans="1:9" ht="14.4" x14ac:dyDescent="0.3">
      <c r="A12" s="8" t="s">
        <v>148</v>
      </c>
      <c r="B12" s="13" t="s">
        <v>149</v>
      </c>
      <c r="C12" s="16">
        <v>8156690.9400000004</v>
      </c>
      <c r="D12" t="s">
        <v>150</v>
      </c>
    </row>
    <row r="13" spans="1:9" ht="14.4" x14ac:dyDescent="0.3">
      <c r="A13" s="8" t="s">
        <v>151</v>
      </c>
      <c r="B13" s="11" t="s">
        <v>152</v>
      </c>
      <c r="C13" s="16">
        <v>8518477.7899999991</v>
      </c>
      <c r="D13" t="s">
        <v>153</v>
      </c>
    </row>
    <row r="14" spans="1:9" ht="14.4" x14ac:dyDescent="0.3">
      <c r="A14" s="8" t="s">
        <v>154</v>
      </c>
      <c r="B14" s="13" t="s">
        <v>155</v>
      </c>
      <c r="C14" s="16">
        <v>2117365.41</v>
      </c>
      <c r="D14" t="s">
        <v>156</v>
      </c>
    </row>
    <row r="15" spans="1:9" ht="14.4" x14ac:dyDescent="0.3">
      <c r="A15" s="8" t="s">
        <v>157</v>
      </c>
      <c r="B15" s="13" t="s">
        <v>158</v>
      </c>
      <c r="C15" s="16">
        <v>3289316.52</v>
      </c>
      <c r="D15" t="s">
        <v>159</v>
      </c>
    </row>
    <row r="16" spans="1:9" ht="14.4" x14ac:dyDescent="0.3">
      <c r="A16" s="8" t="s">
        <v>2</v>
      </c>
      <c r="B16" s="11" t="s">
        <v>160</v>
      </c>
      <c r="C16" s="16">
        <v>6184919.7999999998</v>
      </c>
      <c r="D16" t="s">
        <v>161</v>
      </c>
    </row>
    <row r="17" spans="1:4" ht="14.4" x14ac:dyDescent="0.3">
      <c r="A17" s="8" t="s">
        <v>162</v>
      </c>
      <c r="B17" s="11" t="s">
        <v>163</v>
      </c>
      <c r="C17" s="16">
        <v>6366498.5899999999</v>
      </c>
      <c r="D17" t="s">
        <v>164</v>
      </c>
    </row>
    <row r="18" spans="1:4" ht="14.4" x14ac:dyDescent="0.3">
      <c r="A18" s="8" t="s">
        <v>165</v>
      </c>
      <c r="B18" s="13" t="s">
        <v>166</v>
      </c>
      <c r="C18" s="16">
        <v>8082536.1699999999</v>
      </c>
      <c r="D18" t="s">
        <v>167</v>
      </c>
    </row>
    <row r="19" spans="1:4" ht="14.4" x14ac:dyDescent="0.3">
      <c r="A19" s="8" t="s">
        <v>168</v>
      </c>
      <c r="B19" s="11" t="s">
        <v>169</v>
      </c>
      <c r="C19" s="16">
        <v>5239433.13</v>
      </c>
      <c r="D19" t="s">
        <v>170</v>
      </c>
    </row>
    <row r="20" spans="1:4" ht="14.4" x14ac:dyDescent="0.3">
      <c r="A20" s="8" t="s">
        <v>171</v>
      </c>
      <c r="B20" s="11" t="s">
        <v>172</v>
      </c>
      <c r="C20" s="16">
        <v>6459355.9900000002</v>
      </c>
      <c r="D20" t="s">
        <v>173</v>
      </c>
    </row>
    <row r="21" spans="1:4" ht="14.4" x14ac:dyDescent="0.3">
      <c r="A21" s="8" t="s">
        <v>174</v>
      </c>
      <c r="B21" s="11" t="s">
        <v>175</v>
      </c>
      <c r="C21" s="16">
        <v>8688110.8800000008</v>
      </c>
      <c r="D21" t="s">
        <v>176</v>
      </c>
    </row>
    <row r="22" spans="1:4" ht="14.4" x14ac:dyDescent="0.3">
      <c r="A22" s="8" t="s">
        <v>177</v>
      </c>
      <c r="B22" s="11" t="s">
        <v>178</v>
      </c>
      <c r="C22" s="16">
        <v>6234099.3499999996</v>
      </c>
      <c r="D22" t="s">
        <v>179</v>
      </c>
    </row>
    <row r="23" spans="1:4" ht="14.4" x14ac:dyDescent="0.3">
      <c r="A23" s="8" t="s">
        <v>180</v>
      </c>
      <c r="B23" s="11" t="s">
        <v>181</v>
      </c>
      <c r="C23" s="16">
        <v>3967501.8</v>
      </c>
      <c r="D23" t="s">
        <v>182</v>
      </c>
    </row>
    <row r="24" spans="1:4" ht="14.4" x14ac:dyDescent="0.3">
      <c r="A24" s="8" t="s">
        <v>183</v>
      </c>
      <c r="B24" s="11" t="s">
        <v>184</v>
      </c>
      <c r="C24" s="16">
        <v>3803962.45</v>
      </c>
      <c r="D24" t="s">
        <v>185</v>
      </c>
    </row>
    <row r="25" spans="1:4" ht="14.4" x14ac:dyDescent="0.3">
      <c r="A25" s="8" t="s">
        <v>186</v>
      </c>
      <c r="B25" s="11" t="s">
        <v>187</v>
      </c>
      <c r="C25" s="16">
        <v>3459734.54</v>
      </c>
      <c r="D25" t="s">
        <v>188</v>
      </c>
    </row>
    <row r="26" spans="1:4" ht="14.4" x14ac:dyDescent="0.3">
      <c r="A26" s="8" t="s">
        <v>189</v>
      </c>
      <c r="B26" s="11" t="s">
        <v>190</v>
      </c>
      <c r="C26" s="16">
        <v>10042264.59</v>
      </c>
      <c r="D26" t="s">
        <v>191</v>
      </c>
    </row>
    <row r="27" spans="1:4" ht="14.4" x14ac:dyDescent="0.3">
      <c r="A27" s="8" t="s">
        <v>192</v>
      </c>
      <c r="B27" s="11" t="s">
        <v>193</v>
      </c>
      <c r="C27" s="16">
        <v>12251621.59</v>
      </c>
      <c r="D27" t="s">
        <v>194</v>
      </c>
    </row>
    <row r="28" spans="1:4" ht="14.4" x14ac:dyDescent="0.3">
      <c r="A28" s="8" t="s">
        <v>195</v>
      </c>
      <c r="B28" s="11" t="s">
        <v>196</v>
      </c>
      <c r="C28" s="16">
        <v>6235682.3399999999</v>
      </c>
      <c r="D28" t="s">
        <v>197</v>
      </c>
    </row>
    <row r="29" spans="1:4" ht="14.4" x14ac:dyDescent="0.3">
      <c r="A29" s="8" t="s">
        <v>198</v>
      </c>
      <c r="B29" s="13" t="s">
        <v>199</v>
      </c>
      <c r="C29" s="16">
        <v>8140210.7199999997</v>
      </c>
      <c r="D29" t="s">
        <v>200</v>
      </c>
    </row>
    <row r="30" spans="1:4" ht="14.4" x14ac:dyDescent="0.3">
      <c r="A30" s="8" t="s">
        <v>201</v>
      </c>
      <c r="B30" s="11" t="s">
        <v>202</v>
      </c>
      <c r="C30" s="16">
        <v>4351352.04</v>
      </c>
      <c r="D30" t="s">
        <v>203</v>
      </c>
    </row>
    <row r="31" spans="1:4" ht="14.4" x14ac:dyDescent="0.3">
      <c r="A31" s="8" t="s">
        <v>204</v>
      </c>
      <c r="B31" s="11" t="s">
        <v>205</v>
      </c>
      <c r="C31" s="16">
        <v>3371973.41</v>
      </c>
      <c r="D31" t="s">
        <v>206</v>
      </c>
    </row>
    <row r="32" spans="1:4" ht="14.4" x14ac:dyDescent="0.3">
      <c r="A32" s="8" t="s">
        <v>207</v>
      </c>
      <c r="B32" s="13" t="s">
        <v>208</v>
      </c>
      <c r="C32" s="16">
        <v>2214973.0699999998</v>
      </c>
      <c r="D32" t="s">
        <v>209</v>
      </c>
    </row>
    <row r="33" spans="1:4" ht="14.4" x14ac:dyDescent="0.3">
      <c r="A33" s="8" t="s">
        <v>210</v>
      </c>
      <c r="B33" s="11" t="s">
        <v>211</v>
      </c>
      <c r="C33" s="16">
        <v>2659811.04</v>
      </c>
      <c r="D33" t="s">
        <v>212</v>
      </c>
    </row>
    <row r="34" spans="1:4" ht="14.4" x14ac:dyDescent="0.3">
      <c r="A34" s="8" t="s">
        <v>213</v>
      </c>
      <c r="B34" s="11" t="s">
        <v>214</v>
      </c>
      <c r="C34" s="16">
        <v>3437001.95</v>
      </c>
      <c r="D34" t="s">
        <v>215</v>
      </c>
    </row>
    <row r="35" spans="1:4" ht="14.4" x14ac:dyDescent="0.3">
      <c r="A35" s="10" t="s">
        <v>216</v>
      </c>
      <c r="B35" s="11" t="s">
        <v>217</v>
      </c>
      <c r="C35" s="16">
        <v>4628304.5599999996</v>
      </c>
      <c r="D35" t="s">
        <v>218</v>
      </c>
    </row>
    <row r="36" spans="1:4" ht="14.4" x14ac:dyDescent="0.3">
      <c r="A36" s="8" t="s">
        <v>219</v>
      </c>
      <c r="B36" s="11" t="s">
        <v>220</v>
      </c>
      <c r="C36" s="16">
        <v>19381448.219999999</v>
      </c>
      <c r="D36" t="s">
        <v>221</v>
      </c>
    </row>
    <row r="37" spans="1:4" ht="14.4" x14ac:dyDescent="0.3">
      <c r="A37" s="8" t="s">
        <v>222</v>
      </c>
      <c r="B37" s="11" t="s">
        <v>223</v>
      </c>
      <c r="C37" s="16">
        <v>7464022.1200000001</v>
      </c>
      <c r="D37" t="s">
        <v>224</v>
      </c>
    </row>
    <row r="38" spans="1:4" ht="14.4" x14ac:dyDescent="0.3">
      <c r="A38" s="8" t="s">
        <v>225</v>
      </c>
      <c r="B38" s="11" t="s">
        <v>226</v>
      </c>
      <c r="C38" s="16">
        <v>4690280.4000000004</v>
      </c>
      <c r="D38" t="s">
        <v>227</v>
      </c>
    </row>
    <row r="39" spans="1:4" ht="14.4" x14ac:dyDescent="0.3">
      <c r="A39" s="9" t="s">
        <v>228</v>
      </c>
      <c r="B39" s="15" t="s">
        <v>229</v>
      </c>
      <c r="C39" s="16">
        <v>2038277.82</v>
      </c>
      <c r="D39" t="s">
        <v>230</v>
      </c>
    </row>
    <row r="40" spans="1:4" ht="14.4" x14ac:dyDescent="0.3">
      <c r="A40" s="8" t="s">
        <v>231</v>
      </c>
      <c r="B40" s="13" t="s">
        <v>232</v>
      </c>
      <c r="C40" s="16">
        <v>12655154.84</v>
      </c>
      <c r="D40" t="s">
        <v>233</v>
      </c>
    </row>
    <row r="41" spans="1:4" ht="14.4" x14ac:dyDescent="0.3">
      <c r="A41" s="8" t="s">
        <v>234</v>
      </c>
      <c r="B41" s="13" t="s">
        <v>235</v>
      </c>
      <c r="C41" s="16">
        <v>6407932.9400000004</v>
      </c>
      <c r="D41" t="s">
        <v>236</v>
      </c>
    </row>
    <row r="42" spans="1:4" ht="14.4" x14ac:dyDescent="0.3">
      <c r="A42" s="8" t="s">
        <v>237</v>
      </c>
      <c r="B42" s="11" t="s">
        <v>238</v>
      </c>
      <c r="C42" s="16">
        <v>5907193.8399999999</v>
      </c>
      <c r="D42" t="s">
        <v>239</v>
      </c>
    </row>
    <row r="43" spans="1:4" ht="14.4" x14ac:dyDescent="0.3">
      <c r="A43" s="8" t="s">
        <v>240</v>
      </c>
      <c r="B43" s="13" t="s">
        <v>241</v>
      </c>
      <c r="C43" s="16">
        <v>26537249.93</v>
      </c>
      <c r="D43" t="s">
        <v>242</v>
      </c>
    </row>
    <row r="44" spans="1:4" ht="14.4" x14ac:dyDescent="0.3">
      <c r="A44" s="8" t="s">
        <v>243</v>
      </c>
      <c r="B44" s="13" t="s">
        <v>244</v>
      </c>
      <c r="C44" s="16">
        <v>4125855.13</v>
      </c>
      <c r="D44" t="s">
        <v>245</v>
      </c>
    </row>
    <row r="45" spans="1:4" ht="14.4" x14ac:dyDescent="0.3">
      <c r="A45" s="8" t="s">
        <v>246</v>
      </c>
      <c r="B45" s="13" t="s">
        <v>247</v>
      </c>
      <c r="C45" s="16">
        <v>2191527.29</v>
      </c>
      <c r="D45" t="s">
        <v>248</v>
      </c>
    </row>
    <row r="46" spans="1:4" ht="14.4" x14ac:dyDescent="0.3">
      <c r="A46" s="8" t="s">
        <v>249</v>
      </c>
      <c r="B46" s="11" t="s">
        <v>250</v>
      </c>
      <c r="C46" s="16">
        <v>4983549.17</v>
      </c>
      <c r="D46" t="s">
        <v>251</v>
      </c>
    </row>
    <row r="47" spans="1:4" ht="14.4" x14ac:dyDescent="0.3">
      <c r="A47" s="8" t="s">
        <v>252</v>
      </c>
      <c r="B47" s="13" t="s">
        <v>253</v>
      </c>
      <c r="C47" s="16">
        <v>3267865.34</v>
      </c>
      <c r="D47" t="s">
        <v>254</v>
      </c>
    </row>
    <row r="48" spans="1:4" ht="14.4" x14ac:dyDescent="0.3">
      <c r="A48" s="8" t="s">
        <v>255</v>
      </c>
      <c r="B48" s="13" t="s">
        <v>256</v>
      </c>
      <c r="C48" s="16">
        <v>5722161.1399999997</v>
      </c>
      <c r="D48" t="s">
        <v>257</v>
      </c>
    </row>
    <row r="49" spans="1:4" ht="14.4" x14ac:dyDescent="0.3">
      <c r="A49" s="8" t="s">
        <v>258</v>
      </c>
      <c r="B49" s="13" t="s">
        <v>259</v>
      </c>
      <c r="C49" s="16">
        <v>12165736.43</v>
      </c>
      <c r="D49" t="s">
        <v>260</v>
      </c>
    </row>
    <row r="50" spans="1:4" ht="14.4" x14ac:dyDescent="0.3">
      <c r="A50" s="10" t="s">
        <v>261</v>
      </c>
      <c r="B50" s="11" t="s">
        <v>262</v>
      </c>
      <c r="C50" s="16">
        <v>2070798.87</v>
      </c>
      <c r="D50" t="s">
        <v>263</v>
      </c>
    </row>
    <row r="51" spans="1:4" ht="14.4" x14ac:dyDescent="0.3">
      <c r="A51" s="8" t="s">
        <v>264</v>
      </c>
      <c r="B51" s="11" t="s">
        <v>265</v>
      </c>
      <c r="C51" s="16">
        <v>3040043.28</v>
      </c>
      <c r="D51" t="s">
        <v>266</v>
      </c>
    </row>
    <row r="52" spans="1:4" ht="14.4" x14ac:dyDescent="0.3">
      <c r="A52" s="8" t="s">
        <v>267</v>
      </c>
      <c r="B52" s="13" t="s">
        <v>268</v>
      </c>
      <c r="C52" s="16">
        <v>4525801.8099999996</v>
      </c>
      <c r="D52" t="s">
        <v>269</v>
      </c>
    </row>
    <row r="53" spans="1:4" ht="14.4" x14ac:dyDescent="0.3">
      <c r="A53" s="8" t="s">
        <v>270</v>
      </c>
      <c r="B53" s="11" t="s">
        <v>271</v>
      </c>
      <c r="C53" s="16">
        <v>6584391.3600000003</v>
      </c>
      <c r="D53" t="s">
        <v>272</v>
      </c>
    </row>
    <row r="54" spans="1:4" ht="14.4" x14ac:dyDescent="0.3">
      <c r="A54" s="8" t="s">
        <v>273</v>
      </c>
      <c r="B54" s="11" t="s">
        <v>274</v>
      </c>
      <c r="C54" s="16">
        <v>9460300.1600000001</v>
      </c>
      <c r="D54" t="s">
        <v>275</v>
      </c>
    </row>
    <row r="55" spans="1:4" ht="14.4" x14ac:dyDescent="0.3">
      <c r="A55" s="8" t="s">
        <v>276</v>
      </c>
      <c r="B55" s="13" t="s">
        <v>277</v>
      </c>
      <c r="C55" s="16">
        <v>4555774.43</v>
      </c>
      <c r="D55" t="s">
        <v>278</v>
      </c>
    </row>
    <row r="56" spans="1:4" ht="14.4" x14ac:dyDescent="0.3">
      <c r="A56" s="8" t="s">
        <v>279</v>
      </c>
      <c r="B56" s="13" t="s">
        <v>280</v>
      </c>
      <c r="C56" s="16">
        <v>28251554.800000001</v>
      </c>
      <c r="D56" t="s">
        <v>281</v>
      </c>
    </row>
    <row r="57" spans="1:4" ht="14.4" x14ac:dyDescent="0.3">
      <c r="A57" s="8" t="s">
        <v>282</v>
      </c>
      <c r="B57" s="11" t="s">
        <v>283</v>
      </c>
      <c r="C57" s="16">
        <v>2245206.33</v>
      </c>
      <c r="D57" t="s">
        <v>284</v>
      </c>
    </row>
  </sheetData>
  <autoFilter ref="A1:D57" xr:uid="{E66370FD-552A-4B68-BDC8-FF885D7E75B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heetViews>
  <sheetFormatPr defaultRowHeight="13.2" x14ac:dyDescent="0.25"/>
  <sheetData>
    <row r="1" spans="1:2" x14ac:dyDescent="0.25">
      <c r="A1" t="s">
        <v>285</v>
      </c>
      <c r="B1" t="b">
        <v>0</v>
      </c>
    </row>
    <row r="2" spans="1:2" x14ac:dyDescent="0.25">
      <c r="A2" t="s">
        <v>286</v>
      </c>
      <c r="B2" t="b">
        <v>0</v>
      </c>
    </row>
    <row r="3" spans="1:2" x14ac:dyDescent="0.25">
      <c r="A3" t="s">
        <v>287</v>
      </c>
      <c r="B3" t="s">
        <v>288</v>
      </c>
    </row>
    <row r="4" spans="1:2" x14ac:dyDescent="0.25">
      <c r="A4" t="s">
        <v>289</v>
      </c>
      <c r="B4">
        <v>1</v>
      </c>
    </row>
  </sheetData>
  <phoneticPr fontId="0" type="noConversion"/>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aa3e4c-c41d-4701-9663-8f225d013df0" xsi:nil="true"/>
    <lcf76f155ced4ddcb4097134ff3c332f xmlns="b0e0427d-1469-4810-ba69-a95404aa7900">
      <Terms xmlns="http://schemas.microsoft.com/office/infopath/2007/PartnerControls"/>
    </lcf76f155ced4ddcb4097134ff3c332f>
    <SharedWithUsers xmlns="feaa3e4c-c41d-4701-9663-8f225d013df0">
      <UserInfo>
        <DisplayName>Russell, Matthew - MRP-AMS</DisplayName>
        <AccountId>17451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E41DBBDCF95A4EA6B08A9EDD974563" ma:contentTypeVersion="19" ma:contentTypeDescription="Create a new document." ma:contentTypeScope="" ma:versionID="93e6a826b113d4afcae08d641154f8fb">
  <xsd:schema xmlns:xsd="http://www.w3.org/2001/XMLSchema" xmlns:xs="http://www.w3.org/2001/XMLSchema" xmlns:p="http://schemas.microsoft.com/office/2006/metadata/properties" xmlns:ns2="b0e0427d-1469-4810-ba69-a95404aa7900" xmlns:ns3="feaa3e4c-c41d-4701-9663-8f225d013df0" targetNamespace="http://schemas.microsoft.com/office/2006/metadata/properties" ma:root="true" ma:fieldsID="233077c6d43dc7dbe65d10347914c2b3" ns2:_="" ns3:_="">
    <xsd:import namespace="b0e0427d-1469-4810-ba69-a95404aa7900"/>
    <xsd:import namespace="feaa3e4c-c41d-4701-9663-8f225d013d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0427d-1469-4810-ba69-a95404aa7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hidden="true" ma:internalName="MediaServiceOCR" ma:readOnly="true">
      <xsd:simpleType>
        <xsd:restriction base="dms:Note"/>
      </xsd:simpleType>
    </xsd:element>
    <xsd:element name="MediaServiceLocation" ma:index="18" nillable="true" ma:displayName="Location" ma:hidden="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19d7729-17ec-432f-96e5-5ca9df5b17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aa3e4c-c41d-4701-9663-8f225d013df0"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b44d5dad-ed11-4fd1-ab9e-a0272e1caad9}" ma:internalName="TaxCatchAll" ma:readOnly="false" ma:showField="CatchAllData" ma:web="feaa3e4c-c41d-4701-9663-8f225d013d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14081-AD6B-4FED-8F63-F10C4B601EE5}">
  <ds:schemaRefs>
    <ds:schemaRef ds:uri="http://schemas.microsoft.com/office/2006/metadata/properties"/>
    <ds:schemaRef ds:uri="http://schemas.microsoft.com/office/infopath/2007/PartnerControls"/>
    <ds:schemaRef ds:uri="aa16a7f6-ad7c-47b6-99e8-107db7961b82"/>
    <ds:schemaRef ds:uri="73fb875a-8af9-4255-b008-0995492d31cd"/>
    <ds:schemaRef ds:uri="6d2a1990-1cc7-4b88-a911-7080524618b9"/>
    <ds:schemaRef ds:uri="http://schemas.microsoft.com/sharepoint/v3"/>
    <ds:schemaRef ds:uri="feaa3e4c-c41d-4701-9663-8f225d013df0"/>
    <ds:schemaRef ds:uri="b0e0427d-1469-4810-ba69-a95404aa7900"/>
  </ds:schemaRefs>
</ds:datastoreItem>
</file>

<file path=customXml/itemProps2.xml><?xml version="1.0" encoding="utf-8"?>
<ds:datastoreItem xmlns:ds="http://schemas.openxmlformats.org/officeDocument/2006/customXml" ds:itemID="{DCD936F7-13EB-4386-A4EA-F698D8323D3B}">
  <ds:schemaRefs>
    <ds:schemaRef ds:uri="http://schemas.microsoft.com/sharepoint/v3/contenttype/forms"/>
  </ds:schemaRefs>
</ds:datastoreItem>
</file>

<file path=customXml/itemProps3.xml><?xml version="1.0" encoding="utf-8"?>
<ds:datastoreItem xmlns:ds="http://schemas.openxmlformats.org/officeDocument/2006/customXml" ds:itemID="{474EE85E-8043-4134-9FBA-AB484C322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0427d-1469-4810-ba69-a95404aa7900"/>
    <ds:schemaRef ds:uri="feaa3e4c-c41d-4701-9663-8f225d013d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Subaward Proposals</vt:lpstr>
      <vt:lpstr>Sheet1</vt:lpstr>
      <vt:lpstr>'Subaward Proposals'!Print_Area</vt:lpstr>
      <vt:lpstr>TemplatePrintArea</vt:lpstr>
    </vt:vector>
  </TitlesOfParts>
  <Manager/>
  <Company>KMT Software,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Zoemi - AMS</dc:creator>
  <cp:keywords/>
  <dc:description/>
  <cp:lastModifiedBy>Brenden Meyet</cp:lastModifiedBy>
  <cp:revision/>
  <dcterms:created xsi:type="dcterms:W3CDTF">1998-05-14T21:14:28Z</dcterms:created>
  <dcterms:modified xsi:type="dcterms:W3CDTF">2024-10-17T15:58:46Z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TC010525031033</vt:lpwstr>
  </property>
  <property fmtid="{D5CDD505-2E9C-101B-9397-08002B2CF9AE}" pid="3" name="ContentTypeId">
    <vt:lpwstr>0x01010093E41DBBDCF95A4EA6B08A9EDD974563</vt:lpwstr>
  </property>
  <property fmtid="{D5CDD505-2E9C-101B-9397-08002B2CF9AE}" pid="4" name="_dlc_DocIdItemGuid">
    <vt:lpwstr>cc5cc16d-3e79-4882-88eb-b2637fb81f74</vt:lpwstr>
  </property>
  <property fmtid="{D5CDD505-2E9C-101B-9397-08002B2CF9AE}" pid="5" name="MediaServiceImageTags">
    <vt:lpwstr/>
  </property>
</Properties>
</file>